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96" windowWidth="15180" windowHeight="8148" tabRatio="834"/>
  </bookViews>
  <sheets>
    <sheet name="Титульник" sheetId="1" r:id="rId1"/>
    <sheet name="1 курс КГ уч.проц." sheetId="2" r:id="rId2"/>
    <sheet name="2 курс КГ уч.проц." sheetId="10" r:id="rId3"/>
    <sheet name="3 курс КГ уч.проц." sheetId="3" r:id="rId4"/>
    <sheet name="4 курс КГ уч.проц." sheetId="5" r:id="rId5"/>
    <sheet name="1 курс КГ Аттестаций" sheetId="7" r:id="rId6"/>
    <sheet name="2 курс КГ Аттестаций" sheetId="11" r:id="rId7"/>
    <sheet name="3 курс КГ Аттестаций" sheetId="12" r:id="rId8"/>
    <sheet name="4 курс КГ Аттестаций" sheetId="13" r:id="rId9"/>
  </sheets>
  <definedNames>
    <definedName name="_xlnm.Print_Area" localSheetId="1">'1 курс КГ уч.проц.'!$A$1:$BE$56</definedName>
    <definedName name="_xlnm.Print_Area" localSheetId="6">'2 курс КГ Аттестаций'!$A$1:$BD$29</definedName>
    <definedName name="_xlnm.Print_Area" localSheetId="2">'2 курс КГ уч.проц.'!$A$1:$BE$52</definedName>
    <definedName name="_xlnm.Print_Area" localSheetId="7">'3 курс КГ Аттестаций'!$A$1:$BD$35</definedName>
    <definedName name="_xlnm.Print_Area" localSheetId="3">'3 курс КГ уч.проц.'!$A$1:$BE$58</definedName>
    <definedName name="_xlnm.Print_Area" localSheetId="8">'4 курс КГ Аттестаций'!$A$1:$BD$23</definedName>
    <definedName name="_xlnm.Print_Area" localSheetId="4">'4 курс КГ уч.проц.'!$A$1:$BE$34</definedName>
    <definedName name="_xlnm.Print_Area" localSheetId="0">Титульник!$A$1:$N$20</definedName>
  </definedNames>
  <calcPr calcId="125725"/>
</workbook>
</file>

<file path=xl/calcChain.xml><?xml version="1.0" encoding="utf-8"?>
<calcChain xmlns="http://schemas.openxmlformats.org/spreadsheetml/2006/main">
  <c r="F16" i="5"/>
  <c r="G16"/>
  <c r="H16"/>
  <c r="I16"/>
  <c r="J16"/>
  <c r="K16"/>
  <c r="L16"/>
  <c r="M16"/>
  <c r="N16"/>
  <c r="O16"/>
  <c r="P16"/>
  <c r="Q16"/>
  <c r="R16"/>
  <c r="S16"/>
  <c r="T16"/>
  <c r="U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F17"/>
  <c r="G17"/>
  <c r="H17"/>
  <c r="I17"/>
  <c r="J17"/>
  <c r="K17"/>
  <c r="L17"/>
  <c r="M17"/>
  <c r="N17"/>
  <c r="O17"/>
  <c r="P17"/>
  <c r="Q17"/>
  <c r="R17"/>
  <c r="S17"/>
  <c r="T17"/>
  <c r="U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E17"/>
  <c r="E16"/>
  <c r="BD33"/>
  <c r="BC33"/>
  <c r="BB33"/>
  <c r="BA33"/>
  <c r="AZ33"/>
  <c r="AY33"/>
  <c r="AX33"/>
  <c r="AW33"/>
  <c r="AV33"/>
  <c r="W33"/>
  <c r="V33"/>
  <c r="BD32"/>
  <c r="BD34" s="1"/>
  <c r="BC32"/>
  <c r="BB32"/>
  <c r="BB34" s="1"/>
  <c r="BA32"/>
  <c r="AZ32"/>
  <c r="AZ34" s="1"/>
  <c r="AY32"/>
  <c r="AX32"/>
  <c r="AX34" s="1"/>
  <c r="AW32"/>
  <c r="AW34" s="1"/>
  <c r="AV32"/>
  <c r="AV34" s="1"/>
  <c r="AO32"/>
  <c r="AN32"/>
  <c r="AM32"/>
  <c r="AL32"/>
  <c r="W32"/>
  <c r="W34" s="1"/>
  <c r="V32"/>
  <c r="V34" s="1"/>
  <c r="BE31"/>
  <c r="BE30"/>
  <c r="BE29"/>
  <c r="BE28"/>
  <c r="BE27"/>
  <c r="BE26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U25"/>
  <c r="T25"/>
  <c r="S25"/>
  <c r="R25"/>
  <c r="Q25"/>
  <c r="P25"/>
  <c r="O25"/>
  <c r="N25"/>
  <c r="M25"/>
  <c r="L25"/>
  <c r="K25"/>
  <c r="J25"/>
  <c r="I25"/>
  <c r="H25"/>
  <c r="G25"/>
  <c r="F25"/>
  <c r="E25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U24"/>
  <c r="T24"/>
  <c r="S24"/>
  <c r="R24"/>
  <c r="Q24"/>
  <c r="P24"/>
  <c r="O24"/>
  <c r="N24"/>
  <c r="M24"/>
  <c r="L24"/>
  <c r="K24"/>
  <c r="J24"/>
  <c r="I24"/>
  <c r="H24"/>
  <c r="G24"/>
  <c r="F24"/>
  <c r="E24"/>
  <c r="BE24" s="1"/>
  <c r="BE23"/>
  <c r="BE22"/>
  <c r="BE21"/>
  <c r="BE20"/>
  <c r="BE19"/>
  <c r="BE18"/>
  <c r="BE16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U15"/>
  <c r="T15"/>
  <c r="S15"/>
  <c r="R15"/>
  <c r="Q15"/>
  <c r="P15"/>
  <c r="O15"/>
  <c r="N15"/>
  <c r="M15"/>
  <c r="L15"/>
  <c r="K15"/>
  <c r="J15"/>
  <c r="I15"/>
  <c r="H15"/>
  <c r="G15"/>
  <c r="F15"/>
  <c r="E15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U14"/>
  <c r="T14"/>
  <c r="S14"/>
  <c r="R14"/>
  <c r="Q14"/>
  <c r="P14"/>
  <c r="O14"/>
  <c r="N14"/>
  <c r="M14"/>
  <c r="L14"/>
  <c r="K14"/>
  <c r="J14"/>
  <c r="I14"/>
  <c r="H14"/>
  <c r="G14"/>
  <c r="F14"/>
  <c r="E14"/>
  <c r="BE13"/>
  <c r="BE12"/>
  <c r="BE11"/>
  <c r="BE10"/>
  <c r="AU9"/>
  <c r="AU33" s="1"/>
  <c r="AT9"/>
  <c r="AT33" s="1"/>
  <c r="AS9"/>
  <c r="AS33" s="1"/>
  <c r="AR9"/>
  <c r="AR33" s="1"/>
  <c r="AQ9"/>
  <c r="AQ33" s="1"/>
  <c r="AP9"/>
  <c r="AP33" s="1"/>
  <c r="AO9"/>
  <c r="AO33" s="1"/>
  <c r="AN9"/>
  <c r="AN33" s="1"/>
  <c r="AM9"/>
  <c r="AM33" s="1"/>
  <c r="AL9"/>
  <c r="AL33" s="1"/>
  <c r="AK9"/>
  <c r="AK33" s="1"/>
  <c r="AJ9"/>
  <c r="AJ33" s="1"/>
  <c r="AI9"/>
  <c r="AI33" s="1"/>
  <c r="AH9"/>
  <c r="AH33" s="1"/>
  <c r="AG9"/>
  <c r="AG33" s="1"/>
  <c r="AF9"/>
  <c r="AF33" s="1"/>
  <c r="AE9"/>
  <c r="AE33" s="1"/>
  <c r="AD9"/>
  <c r="AD33" s="1"/>
  <c r="AC9"/>
  <c r="AC33" s="1"/>
  <c r="AB9"/>
  <c r="AB33" s="1"/>
  <c r="AA9"/>
  <c r="AA33" s="1"/>
  <c r="Z9"/>
  <c r="Z33" s="1"/>
  <c r="Y9"/>
  <c r="Y33" s="1"/>
  <c r="X9"/>
  <c r="X33" s="1"/>
  <c r="U9"/>
  <c r="U33" s="1"/>
  <c r="T9"/>
  <c r="T33" s="1"/>
  <c r="S9"/>
  <c r="S33" s="1"/>
  <c r="R9"/>
  <c r="R33" s="1"/>
  <c r="Q9"/>
  <c r="Q33" s="1"/>
  <c r="P9"/>
  <c r="P33" s="1"/>
  <c r="O9"/>
  <c r="O33" s="1"/>
  <c r="N9"/>
  <c r="N33" s="1"/>
  <c r="M9"/>
  <c r="M33" s="1"/>
  <c r="L9"/>
  <c r="L33" s="1"/>
  <c r="K9"/>
  <c r="K33" s="1"/>
  <c r="J9"/>
  <c r="J33" s="1"/>
  <c r="I9"/>
  <c r="I33" s="1"/>
  <c r="H9"/>
  <c r="H33" s="1"/>
  <c r="G9"/>
  <c r="G33" s="1"/>
  <c r="F9"/>
  <c r="F33" s="1"/>
  <c r="E9"/>
  <c r="E33" s="1"/>
  <c r="AU8"/>
  <c r="AU32" s="1"/>
  <c r="AU34" s="1"/>
  <c r="AT8"/>
  <c r="AT32" s="1"/>
  <c r="AS8"/>
  <c r="AS32" s="1"/>
  <c r="AS34" s="1"/>
  <c r="AR8"/>
  <c r="AR32" s="1"/>
  <c r="AQ8"/>
  <c r="AQ32" s="1"/>
  <c r="AQ34" s="1"/>
  <c r="AP8"/>
  <c r="AP32" s="1"/>
  <c r="AO8"/>
  <c r="AN8"/>
  <c r="AM8"/>
  <c r="AL8"/>
  <c r="AK8"/>
  <c r="AK32" s="1"/>
  <c r="AJ8"/>
  <c r="AJ32" s="1"/>
  <c r="AI8"/>
  <c r="AI32" s="1"/>
  <c r="AI34" s="1"/>
  <c r="AH8"/>
  <c r="AH32" s="1"/>
  <c r="AG8"/>
  <c r="AG32" s="1"/>
  <c r="AG34" s="1"/>
  <c r="AF8"/>
  <c r="AF32" s="1"/>
  <c r="AE8"/>
  <c r="AE32" s="1"/>
  <c r="AE34" s="1"/>
  <c r="AD8"/>
  <c r="AD32" s="1"/>
  <c r="AC8"/>
  <c r="AC32" s="1"/>
  <c r="AC34" s="1"/>
  <c r="AB8"/>
  <c r="AB32" s="1"/>
  <c r="AA8"/>
  <c r="AA32" s="1"/>
  <c r="AA34" s="1"/>
  <c r="Z8"/>
  <c r="Z32" s="1"/>
  <c r="Y8"/>
  <c r="Y32" s="1"/>
  <c r="Y34" s="1"/>
  <c r="X8"/>
  <c r="X32" s="1"/>
  <c r="U8"/>
  <c r="U32" s="1"/>
  <c r="U34" s="1"/>
  <c r="T8"/>
  <c r="T32" s="1"/>
  <c r="S8"/>
  <c r="S32" s="1"/>
  <c r="S34" s="1"/>
  <c r="R8"/>
  <c r="R32" s="1"/>
  <c r="Q8"/>
  <c r="Q32" s="1"/>
  <c r="Q34" s="1"/>
  <c r="P8"/>
  <c r="P32" s="1"/>
  <c r="O8"/>
  <c r="O32" s="1"/>
  <c r="O34" s="1"/>
  <c r="N8"/>
  <c r="N32" s="1"/>
  <c r="M8"/>
  <c r="M32" s="1"/>
  <c r="M34" s="1"/>
  <c r="L8"/>
  <c r="L32" s="1"/>
  <c r="K8"/>
  <c r="K32" s="1"/>
  <c r="K34" s="1"/>
  <c r="J8"/>
  <c r="J32" s="1"/>
  <c r="I8"/>
  <c r="I32" s="1"/>
  <c r="I34" s="1"/>
  <c r="H8"/>
  <c r="H32" s="1"/>
  <c r="G8"/>
  <c r="G32" s="1"/>
  <c r="G34" s="1"/>
  <c r="F8"/>
  <c r="F32" s="1"/>
  <c r="E8"/>
  <c r="E32" s="1"/>
  <c r="Y40" i="3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X41"/>
  <c r="X40"/>
  <c r="F40"/>
  <c r="G40"/>
  <c r="H40"/>
  <c r="I40"/>
  <c r="J40"/>
  <c r="K40"/>
  <c r="L40"/>
  <c r="M40"/>
  <c r="N40"/>
  <c r="O40"/>
  <c r="P40"/>
  <c r="Q40"/>
  <c r="R40"/>
  <c r="S40"/>
  <c r="T40"/>
  <c r="F41"/>
  <c r="G41"/>
  <c r="H41"/>
  <c r="I41"/>
  <c r="J41"/>
  <c r="K41"/>
  <c r="L41"/>
  <c r="M41"/>
  <c r="N41"/>
  <c r="O41"/>
  <c r="P41"/>
  <c r="Q41"/>
  <c r="R41"/>
  <c r="S41"/>
  <c r="T41"/>
  <c r="E41"/>
  <c r="E40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X8"/>
  <c r="F8"/>
  <c r="G8"/>
  <c r="H8"/>
  <c r="I8"/>
  <c r="J8"/>
  <c r="K8"/>
  <c r="L8"/>
  <c r="M8"/>
  <c r="N8"/>
  <c r="O8"/>
  <c r="P8"/>
  <c r="Q8"/>
  <c r="R8"/>
  <c r="S8"/>
  <c r="T8"/>
  <c r="F9"/>
  <c r="G9"/>
  <c r="H9"/>
  <c r="I9"/>
  <c r="J9"/>
  <c r="K9"/>
  <c r="L9"/>
  <c r="M9"/>
  <c r="N9"/>
  <c r="O9"/>
  <c r="P9"/>
  <c r="Q9"/>
  <c r="R9"/>
  <c r="S9"/>
  <c r="T9"/>
  <c r="E9"/>
  <c r="E8"/>
  <c r="BD57"/>
  <c r="BC57"/>
  <c r="BB57"/>
  <c r="BA57"/>
  <c r="AZ57"/>
  <c r="AY57"/>
  <c r="AX57"/>
  <c r="AW57"/>
  <c r="AV57"/>
  <c r="W57"/>
  <c r="V57"/>
  <c r="U57"/>
  <c r="BD56"/>
  <c r="BD58" s="1"/>
  <c r="BC56"/>
  <c r="BC58" s="1"/>
  <c r="BB56"/>
  <c r="BB58" s="1"/>
  <c r="BA56"/>
  <c r="BA58" s="1"/>
  <c r="AZ56"/>
  <c r="AZ58" s="1"/>
  <c r="AY56"/>
  <c r="AY58" s="1"/>
  <c r="AX56"/>
  <c r="AX58" s="1"/>
  <c r="AW56"/>
  <c r="AW58" s="1"/>
  <c r="AV56"/>
  <c r="AV58" s="1"/>
  <c r="W56"/>
  <c r="W58" s="1"/>
  <c r="V56"/>
  <c r="V58" s="1"/>
  <c r="U56"/>
  <c r="U58" s="1"/>
  <c r="BE55"/>
  <c r="BE54"/>
  <c r="BE53"/>
  <c r="BE52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T51"/>
  <c r="S51"/>
  <c r="R51"/>
  <c r="Q51"/>
  <c r="P51"/>
  <c r="O51"/>
  <c r="N51"/>
  <c r="M51"/>
  <c r="L51"/>
  <c r="K51"/>
  <c r="J51"/>
  <c r="I51"/>
  <c r="H51"/>
  <c r="G51"/>
  <c r="F51"/>
  <c r="E51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T50"/>
  <c r="S50"/>
  <c r="R50"/>
  <c r="Q50"/>
  <c r="P50"/>
  <c r="O50"/>
  <c r="N50"/>
  <c r="M50"/>
  <c r="L50"/>
  <c r="K50"/>
  <c r="J50"/>
  <c r="I50"/>
  <c r="H50"/>
  <c r="G50"/>
  <c r="F50"/>
  <c r="E50"/>
  <c r="BE49"/>
  <c r="BE48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T47"/>
  <c r="S47"/>
  <c r="R47"/>
  <c r="Q47"/>
  <c r="P47"/>
  <c r="O47"/>
  <c r="N47"/>
  <c r="M47"/>
  <c r="L47"/>
  <c r="K47"/>
  <c r="J47"/>
  <c r="I47"/>
  <c r="H47"/>
  <c r="G47"/>
  <c r="F47"/>
  <c r="E47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T46"/>
  <c r="S46"/>
  <c r="R46"/>
  <c r="Q46"/>
  <c r="P46"/>
  <c r="O46"/>
  <c r="N46"/>
  <c r="M46"/>
  <c r="L46"/>
  <c r="K46"/>
  <c r="J46"/>
  <c r="I46"/>
  <c r="H46"/>
  <c r="G46"/>
  <c r="F46"/>
  <c r="E46"/>
  <c r="BE45"/>
  <c r="BE44"/>
  <c r="BE43"/>
  <c r="BE42"/>
  <c r="BE41"/>
  <c r="BE40"/>
  <c r="BE39"/>
  <c r="BE38"/>
  <c r="BE37"/>
  <c r="BE36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T35"/>
  <c r="S35"/>
  <c r="R35"/>
  <c r="Q35"/>
  <c r="P35"/>
  <c r="O35"/>
  <c r="N35"/>
  <c r="M35"/>
  <c r="L35"/>
  <c r="K35"/>
  <c r="J35"/>
  <c r="I35"/>
  <c r="H35"/>
  <c r="G35"/>
  <c r="F35"/>
  <c r="E35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T34"/>
  <c r="S34"/>
  <c r="R34"/>
  <c r="Q34"/>
  <c r="P34"/>
  <c r="O34"/>
  <c r="N34"/>
  <c r="M34"/>
  <c r="L34"/>
  <c r="K34"/>
  <c r="J34"/>
  <c r="I34"/>
  <c r="H34"/>
  <c r="G34"/>
  <c r="F34"/>
  <c r="E34"/>
  <c r="BE33"/>
  <c r="BE32"/>
  <c r="BE31"/>
  <c r="BE30"/>
  <c r="BE29"/>
  <c r="BE28"/>
  <c r="BE27"/>
  <c r="BE26"/>
  <c r="BE24" s="1"/>
  <c r="AU25"/>
  <c r="AT25"/>
  <c r="AT23" s="1"/>
  <c r="AS25"/>
  <c r="AR25"/>
  <c r="AR23" s="1"/>
  <c r="AQ25"/>
  <c r="AP25"/>
  <c r="AP23" s="1"/>
  <c r="AO25"/>
  <c r="AN25"/>
  <c r="AN23" s="1"/>
  <c r="AM25"/>
  <c r="AL25"/>
  <c r="AL23" s="1"/>
  <c r="AK25"/>
  <c r="AJ25"/>
  <c r="AJ23" s="1"/>
  <c r="AI25"/>
  <c r="AH25"/>
  <c r="AH23" s="1"/>
  <c r="AG25"/>
  <c r="AF25"/>
  <c r="AF23" s="1"/>
  <c r="AE25"/>
  <c r="AD25"/>
  <c r="AD23" s="1"/>
  <c r="AC25"/>
  <c r="AB25"/>
  <c r="AB23" s="1"/>
  <c r="AA25"/>
  <c r="Z25"/>
  <c r="Z23" s="1"/>
  <c r="Y25"/>
  <c r="X25"/>
  <c r="X23" s="1"/>
  <c r="T25"/>
  <c r="S25"/>
  <c r="S23" s="1"/>
  <c r="R25"/>
  <c r="Q25"/>
  <c r="Q23" s="1"/>
  <c r="P25"/>
  <c r="O25"/>
  <c r="O23" s="1"/>
  <c r="N25"/>
  <c r="M25"/>
  <c r="M23" s="1"/>
  <c r="L25"/>
  <c r="K25"/>
  <c r="K23" s="1"/>
  <c r="J25"/>
  <c r="I25"/>
  <c r="I23" s="1"/>
  <c r="H25"/>
  <c r="G25"/>
  <c r="G23" s="1"/>
  <c r="F25"/>
  <c r="E25"/>
  <c r="BE25" s="1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T24"/>
  <c r="S24"/>
  <c r="R24"/>
  <c r="Q24"/>
  <c r="P24"/>
  <c r="O24"/>
  <c r="N24"/>
  <c r="M24"/>
  <c r="L24"/>
  <c r="K24"/>
  <c r="J24"/>
  <c r="I24"/>
  <c r="H24"/>
  <c r="G24"/>
  <c r="F24"/>
  <c r="E24"/>
  <c r="AU23"/>
  <c r="AS23"/>
  <c r="AQ23"/>
  <c r="AO23"/>
  <c r="AM23"/>
  <c r="AK23"/>
  <c r="AI23"/>
  <c r="AG23"/>
  <c r="AE23"/>
  <c r="AC23"/>
  <c r="AA23"/>
  <c r="Y23"/>
  <c r="T23"/>
  <c r="R23"/>
  <c r="P23"/>
  <c r="N23"/>
  <c r="L23"/>
  <c r="J23"/>
  <c r="H23"/>
  <c r="F23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T22"/>
  <c r="S22"/>
  <c r="R22"/>
  <c r="Q22"/>
  <c r="P22"/>
  <c r="O22"/>
  <c r="N22"/>
  <c r="M22"/>
  <c r="L22"/>
  <c r="K22"/>
  <c r="J22"/>
  <c r="I22"/>
  <c r="H22"/>
  <c r="G22"/>
  <c r="F22"/>
  <c r="E22"/>
  <c r="BE21"/>
  <c r="BE20"/>
  <c r="BE19"/>
  <c r="BE18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T17"/>
  <c r="S17"/>
  <c r="R17"/>
  <c r="Q17"/>
  <c r="P17"/>
  <c r="O17"/>
  <c r="N17"/>
  <c r="M17"/>
  <c r="L17"/>
  <c r="K17"/>
  <c r="J17"/>
  <c r="I17"/>
  <c r="H17"/>
  <c r="G17"/>
  <c r="F17"/>
  <c r="E17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T16"/>
  <c r="S16"/>
  <c r="R16"/>
  <c r="Q16"/>
  <c r="P16"/>
  <c r="O16"/>
  <c r="N16"/>
  <c r="M16"/>
  <c r="L16"/>
  <c r="K16"/>
  <c r="J16"/>
  <c r="I16"/>
  <c r="H16"/>
  <c r="G16"/>
  <c r="F16"/>
  <c r="E16"/>
  <c r="BE15"/>
  <c r="BE14"/>
  <c r="BE13"/>
  <c r="BE12"/>
  <c r="BE11"/>
  <c r="BE10"/>
  <c r="AU9"/>
  <c r="AU57" s="1"/>
  <c r="AT9"/>
  <c r="AS9"/>
  <c r="AS57" s="1"/>
  <c r="AR9"/>
  <c r="AQ9"/>
  <c r="AQ57" s="1"/>
  <c r="AP9"/>
  <c r="AO9"/>
  <c r="AN9"/>
  <c r="AM9"/>
  <c r="AM57" s="1"/>
  <c r="AL9"/>
  <c r="AK9"/>
  <c r="AK57" s="1"/>
  <c r="AJ9"/>
  <c r="AI9"/>
  <c r="AI57" s="1"/>
  <c r="AH9"/>
  <c r="AG9"/>
  <c r="AG57" s="1"/>
  <c r="AF9"/>
  <c r="AE9"/>
  <c r="AE57" s="1"/>
  <c r="AD9"/>
  <c r="AC9"/>
  <c r="AC57" s="1"/>
  <c r="AB9"/>
  <c r="AA9"/>
  <c r="AA57" s="1"/>
  <c r="Z9"/>
  <c r="Y9"/>
  <c r="Y57" s="1"/>
  <c r="X9"/>
  <c r="T57"/>
  <c r="R57"/>
  <c r="P57"/>
  <c r="N57"/>
  <c r="L57"/>
  <c r="J57"/>
  <c r="H57"/>
  <c r="F57"/>
  <c r="AU56"/>
  <c r="AU58" s="1"/>
  <c r="AT56"/>
  <c r="AS56"/>
  <c r="AS58" s="1"/>
  <c r="AR56"/>
  <c r="AQ56"/>
  <c r="AQ58" s="1"/>
  <c r="AP56"/>
  <c r="AO56"/>
  <c r="AN56"/>
  <c r="AM56"/>
  <c r="AM58" s="1"/>
  <c r="AL56"/>
  <c r="AK56"/>
  <c r="AK58" s="1"/>
  <c r="AJ56"/>
  <c r="AI56"/>
  <c r="AI58" s="1"/>
  <c r="AH56"/>
  <c r="AG56"/>
  <c r="AG58" s="1"/>
  <c r="AF56"/>
  <c r="AE56"/>
  <c r="AE58" s="1"/>
  <c r="AD56"/>
  <c r="AC56"/>
  <c r="AC58" s="1"/>
  <c r="AB56"/>
  <c r="AA56"/>
  <c r="AA58" s="1"/>
  <c r="Z56"/>
  <c r="Y56"/>
  <c r="Y58" s="1"/>
  <c r="X56"/>
  <c r="T56"/>
  <c r="T58" s="1"/>
  <c r="S56"/>
  <c r="R56"/>
  <c r="R58" s="1"/>
  <c r="Q56"/>
  <c r="P56"/>
  <c r="P58" s="1"/>
  <c r="O56"/>
  <c r="N56"/>
  <c r="N58" s="1"/>
  <c r="M56"/>
  <c r="L56"/>
  <c r="L58" s="1"/>
  <c r="K56"/>
  <c r="J56"/>
  <c r="J58" s="1"/>
  <c r="I56"/>
  <c r="H56"/>
  <c r="H58" s="1"/>
  <c r="G56"/>
  <c r="F56"/>
  <c r="F58" s="1"/>
  <c r="E56"/>
  <c r="F16" i="10"/>
  <c r="G16"/>
  <c r="H16"/>
  <c r="I16"/>
  <c r="J16"/>
  <c r="K16"/>
  <c r="L16"/>
  <c r="M16"/>
  <c r="N16"/>
  <c r="O16"/>
  <c r="P16"/>
  <c r="Q16"/>
  <c r="R16"/>
  <c r="S16"/>
  <c r="T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F17"/>
  <c r="G17"/>
  <c r="H17"/>
  <c r="I17"/>
  <c r="J17"/>
  <c r="K17"/>
  <c r="L17"/>
  <c r="M17"/>
  <c r="N17"/>
  <c r="O17"/>
  <c r="P17"/>
  <c r="Q17"/>
  <c r="R17"/>
  <c r="S17"/>
  <c r="T17"/>
  <c r="W51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E17"/>
  <c r="E16"/>
  <c r="F32"/>
  <c r="G32"/>
  <c r="H32"/>
  <c r="I32"/>
  <c r="J32"/>
  <c r="K32"/>
  <c r="L32"/>
  <c r="M32"/>
  <c r="N32"/>
  <c r="O32"/>
  <c r="P32"/>
  <c r="Q32"/>
  <c r="R32"/>
  <c r="S32"/>
  <c r="T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E32"/>
  <c r="BD51"/>
  <c r="BC51"/>
  <c r="BB51"/>
  <c r="BA51"/>
  <c r="AZ51"/>
  <c r="AY51"/>
  <c r="AX51"/>
  <c r="AW51"/>
  <c r="AV51"/>
  <c r="AU51"/>
  <c r="V51"/>
  <c r="U51"/>
  <c r="BD50"/>
  <c r="BC50"/>
  <c r="BC52" s="1"/>
  <c r="BB50"/>
  <c r="BB52" s="1"/>
  <c r="BA50"/>
  <c r="BA52" s="1"/>
  <c r="AZ50"/>
  <c r="AZ52" s="1"/>
  <c r="AY50"/>
  <c r="AY52" s="1"/>
  <c r="AX50"/>
  <c r="AX52" s="1"/>
  <c r="AW50"/>
  <c r="AW52" s="1"/>
  <c r="AV50"/>
  <c r="AV52" s="1"/>
  <c r="AU50"/>
  <c r="AU52" s="1"/>
  <c r="W50"/>
  <c r="V50"/>
  <c r="U50"/>
  <c r="BE49"/>
  <c r="BE48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T47"/>
  <c r="S47"/>
  <c r="R47"/>
  <c r="Q47"/>
  <c r="P47"/>
  <c r="O47"/>
  <c r="N47"/>
  <c r="M47"/>
  <c r="L47"/>
  <c r="K47"/>
  <c r="J47"/>
  <c r="I47"/>
  <c r="H47"/>
  <c r="G47"/>
  <c r="F47"/>
  <c r="E47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T46"/>
  <c r="S46"/>
  <c r="R46"/>
  <c r="Q46"/>
  <c r="P46"/>
  <c r="O46"/>
  <c r="N46"/>
  <c r="M46"/>
  <c r="L46"/>
  <c r="K46"/>
  <c r="J46"/>
  <c r="I46"/>
  <c r="H46"/>
  <c r="G46"/>
  <c r="F46"/>
  <c r="E46"/>
  <c r="BE45"/>
  <c r="BE44"/>
  <c r="BE43"/>
  <c r="BE42"/>
  <c r="BE41"/>
  <c r="BE40"/>
  <c r="BE39"/>
  <c r="BE38"/>
  <c r="BE37"/>
  <c r="BE36"/>
  <c r="BE35"/>
  <c r="BE34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T33"/>
  <c r="S33"/>
  <c r="R33"/>
  <c r="Q33"/>
  <c r="P33"/>
  <c r="O33"/>
  <c r="N33"/>
  <c r="M33"/>
  <c r="L33"/>
  <c r="K33"/>
  <c r="J33"/>
  <c r="I33"/>
  <c r="H33"/>
  <c r="G33"/>
  <c r="F33"/>
  <c r="E33"/>
  <c r="E31" s="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T31"/>
  <c r="S31"/>
  <c r="R31"/>
  <c r="Q31"/>
  <c r="P31"/>
  <c r="O31"/>
  <c r="N31"/>
  <c r="M31"/>
  <c r="L31"/>
  <c r="K31"/>
  <c r="J31"/>
  <c r="I31"/>
  <c r="H31"/>
  <c r="G31"/>
  <c r="F31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T30"/>
  <c r="S30"/>
  <c r="R30"/>
  <c r="Q30"/>
  <c r="P30"/>
  <c r="O30"/>
  <c r="N30"/>
  <c r="M30"/>
  <c r="L30"/>
  <c r="K30"/>
  <c r="J30"/>
  <c r="I30"/>
  <c r="H30"/>
  <c r="G30"/>
  <c r="F30"/>
  <c r="E30"/>
  <c r="BE29"/>
  <c r="BE28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T27"/>
  <c r="S27"/>
  <c r="R27"/>
  <c r="Q27"/>
  <c r="P27"/>
  <c r="O27"/>
  <c r="N27"/>
  <c r="M27"/>
  <c r="L27"/>
  <c r="K27"/>
  <c r="J27"/>
  <c r="I27"/>
  <c r="H27"/>
  <c r="G27"/>
  <c r="F27"/>
  <c r="BE27" s="1"/>
  <c r="E27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T26"/>
  <c r="S26"/>
  <c r="R26"/>
  <c r="Q26"/>
  <c r="P26"/>
  <c r="O26"/>
  <c r="N26"/>
  <c r="M26"/>
  <c r="L26"/>
  <c r="K26"/>
  <c r="J26"/>
  <c r="I26"/>
  <c r="H26"/>
  <c r="G26"/>
  <c r="F26"/>
  <c r="E26"/>
  <c r="BE25"/>
  <c r="BE24"/>
  <c r="BE23"/>
  <c r="BE22"/>
  <c r="BE21"/>
  <c r="BE20"/>
  <c r="BE19"/>
  <c r="BE18"/>
  <c r="BE17"/>
  <c r="BE15"/>
  <c r="BE14"/>
  <c r="BE13"/>
  <c r="BE12"/>
  <c r="BE11"/>
  <c r="BE10"/>
  <c r="AT9"/>
  <c r="AS9"/>
  <c r="AS51" s="1"/>
  <c r="AR9"/>
  <c r="AR51" s="1"/>
  <c r="AQ9"/>
  <c r="AQ51" s="1"/>
  <c r="AP9"/>
  <c r="AP51" s="1"/>
  <c r="AO9"/>
  <c r="AO51" s="1"/>
  <c r="AN9"/>
  <c r="AN51" s="1"/>
  <c r="AM9"/>
  <c r="AM51" s="1"/>
  <c r="AL9"/>
  <c r="AL51" s="1"/>
  <c r="AK9"/>
  <c r="AK51" s="1"/>
  <c r="AJ9"/>
  <c r="AJ51" s="1"/>
  <c r="AI9"/>
  <c r="AI51" s="1"/>
  <c r="AH9"/>
  <c r="AH51" s="1"/>
  <c r="AG9"/>
  <c r="AG51" s="1"/>
  <c r="AF9"/>
  <c r="AF51" s="1"/>
  <c r="AE9"/>
  <c r="AE51" s="1"/>
  <c r="AD9"/>
  <c r="AD51" s="1"/>
  <c r="AC9"/>
  <c r="AC51" s="1"/>
  <c r="AB9"/>
  <c r="AB51" s="1"/>
  <c r="AA9"/>
  <c r="AA51" s="1"/>
  <c r="Z9"/>
  <c r="Z51" s="1"/>
  <c r="Y9"/>
  <c r="Y51" s="1"/>
  <c r="X9"/>
  <c r="X51" s="1"/>
  <c r="T9"/>
  <c r="T51" s="1"/>
  <c r="S9"/>
  <c r="S51" s="1"/>
  <c r="R9"/>
  <c r="R51" s="1"/>
  <c r="Q9"/>
  <c r="Q51" s="1"/>
  <c r="P9"/>
  <c r="P51" s="1"/>
  <c r="O9"/>
  <c r="O51" s="1"/>
  <c r="N9"/>
  <c r="N51" s="1"/>
  <c r="M9"/>
  <c r="M51" s="1"/>
  <c r="L9"/>
  <c r="L51" s="1"/>
  <c r="K9"/>
  <c r="K51" s="1"/>
  <c r="J9"/>
  <c r="J51" s="1"/>
  <c r="I9"/>
  <c r="I51" s="1"/>
  <c r="H9"/>
  <c r="H51" s="1"/>
  <c r="G9"/>
  <c r="G51" s="1"/>
  <c r="F9"/>
  <c r="F51" s="1"/>
  <c r="E9"/>
  <c r="AT8"/>
  <c r="AT50" s="1"/>
  <c r="AT52" s="1"/>
  <c r="AS8"/>
  <c r="AS50" s="1"/>
  <c r="AS52" s="1"/>
  <c r="AR8"/>
  <c r="AR50" s="1"/>
  <c r="AQ8"/>
  <c r="AQ50" s="1"/>
  <c r="AQ52" s="1"/>
  <c r="AP8"/>
  <c r="AP50" s="1"/>
  <c r="AP52" s="1"/>
  <c r="AO8"/>
  <c r="AO50" s="1"/>
  <c r="AO52" s="1"/>
  <c r="AN8"/>
  <c r="AN50" s="1"/>
  <c r="AN52" s="1"/>
  <c r="AM8"/>
  <c r="AM50" s="1"/>
  <c r="AM52" s="1"/>
  <c r="AL8"/>
  <c r="AL50" s="1"/>
  <c r="AL52" s="1"/>
  <c r="AK8"/>
  <c r="AK50" s="1"/>
  <c r="AK52" s="1"/>
  <c r="AJ8"/>
  <c r="AJ50" s="1"/>
  <c r="AJ52" s="1"/>
  <c r="AI8"/>
  <c r="AI50" s="1"/>
  <c r="AI52" s="1"/>
  <c r="AH8"/>
  <c r="AH50" s="1"/>
  <c r="AH52" s="1"/>
  <c r="AG8"/>
  <c r="AG50" s="1"/>
  <c r="AG52" s="1"/>
  <c r="AF8"/>
  <c r="AF50" s="1"/>
  <c r="AF52" s="1"/>
  <c r="AE8"/>
  <c r="AE50" s="1"/>
  <c r="AE52" s="1"/>
  <c r="AD8"/>
  <c r="AD50" s="1"/>
  <c r="AD52" s="1"/>
  <c r="AC8"/>
  <c r="AC50" s="1"/>
  <c r="AC52" s="1"/>
  <c r="AB8"/>
  <c r="AB50" s="1"/>
  <c r="AB52" s="1"/>
  <c r="AA8"/>
  <c r="AA50" s="1"/>
  <c r="AA52" s="1"/>
  <c r="Z8"/>
  <c r="Z50" s="1"/>
  <c r="Z52" s="1"/>
  <c r="Y8"/>
  <c r="Y50" s="1"/>
  <c r="Y52" s="1"/>
  <c r="X8"/>
  <c r="X50" s="1"/>
  <c r="X52" s="1"/>
  <c r="T8"/>
  <c r="T50" s="1"/>
  <c r="T52" s="1"/>
  <c r="S8"/>
  <c r="S50" s="1"/>
  <c r="S52" s="1"/>
  <c r="R8"/>
  <c r="R50" s="1"/>
  <c r="R52" s="1"/>
  <c r="Q8"/>
  <c r="Q50" s="1"/>
  <c r="Q52" s="1"/>
  <c r="P8"/>
  <c r="P50" s="1"/>
  <c r="P52" s="1"/>
  <c r="O8"/>
  <c r="O50" s="1"/>
  <c r="O52" s="1"/>
  <c r="N8"/>
  <c r="N50" s="1"/>
  <c r="N52" s="1"/>
  <c r="M8"/>
  <c r="M50" s="1"/>
  <c r="M52" s="1"/>
  <c r="L8"/>
  <c r="L50" s="1"/>
  <c r="L52" s="1"/>
  <c r="K8"/>
  <c r="K50" s="1"/>
  <c r="K52" s="1"/>
  <c r="J8"/>
  <c r="J50" s="1"/>
  <c r="J52" s="1"/>
  <c r="I8"/>
  <c r="I50" s="1"/>
  <c r="I52" s="1"/>
  <c r="H8"/>
  <c r="H50" s="1"/>
  <c r="H52" s="1"/>
  <c r="G8"/>
  <c r="G50" s="1"/>
  <c r="G52" s="1"/>
  <c r="F8"/>
  <c r="F50" s="1"/>
  <c r="F52" s="1"/>
  <c r="E8"/>
  <c r="E50" s="1"/>
  <c r="Z9" i="7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U9"/>
  <c r="V9" s="1"/>
  <c r="W9" s="1"/>
  <c r="X9" s="1"/>
  <c r="AD7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BE45" i="2"/>
  <c r="BE44"/>
  <c r="F44"/>
  <c r="G44"/>
  <c r="H44"/>
  <c r="I44"/>
  <c r="J44"/>
  <c r="K44"/>
  <c r="L44"/>
  <c r="M44"/>
  <c r="N44"/>
  <c r="O44"/>
  <c r="P44"/>
  <c r="Q44"/>
  <c r="R44"/>
  <c r="S44"/>
  <c r="T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F45"/>
  <c r="G45"/>
  <c r="H45"/>
  <c r="I45"/>
  <c r="J45"/>
  <c r="K45"/>
  <c r="L45"/>
  <c r="M45"/>
  <c r="N45"/>
  <c r="O45"/>
  <c r="P45"/>
  <c r="Q45"/>
  <c r="R45"/>
  <c r="S45"/>
  <c r="T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E45"/>
  <c r="E44"/>
  <c r="BD55"/>
  <c r="BC55"/>
  <c r="BB55"/>
  <c r="BA55"/>
  <c r="AZ55"/>
  <c r="AY55"/>
  <c r="AX55"/>
  <c r="AW55"/>
  <c r="AV55"/>
  <c r="AU55"/>
  <c r="W55"/>
  <c r="V55"/>
  <c r="U55"/>
  <c r="BD54"/>
  <c r="BC54"/>
  <c r="BC56" s="1"/>
  <c r="BB54"/>
  <c r="BA54"/>
  <c r="BA56" s="1"/>
  <c r="AZ54"/>
  <c r="AY54"/>
  <c r="AY56" s="1"/>
  <c r="AX54"/>
  <c r="AW54"/>
  <c r="AW56" s="1"/>
  <c r="AV54"/>
  <c r="AU54"/>
  <c r="AU56" s="1"/>
  <c r="W54"/>
  <c r="V54"/>
  <c r="U54"/>
  <c r="BE53"/>
  <c r="BE52"/>
  <c r="BE51"/>
  <c r="BE50"/>
  <c r="BE49"/>
  <c r="BE48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T47"/>
  <c r="S47"/>
  <c r="R47"/>
  <c r="Q47"/>
  <c r="P47"/>
  <c r="O47"/>
  <c r="N47"/>
  <c r="M47"/>
  <c r="L47"/>
  <c r="K47"/>
  <c r="J47"/>
  <c r="I47"/>
  <c r="H47"/>
  <c r="G47"/>
  <c r="F47"/>
  <c r="E47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T46"/>
  <c r="S46"/>
  <c r="R46"/>
  <c r="Q46"/>
  <c r="P46"/>
  <c r="O46"/>
  <c r="N46"/>
  <c r="M46"/>
  <c r="L46"/>
  <c r="K46"/>
  <c r="J46"/>
  <c r="I46"/>
  <c r="H46"/>
  <c r="G46"/>
  <c r="F46"/>
  <c r="E46"/>
  <c r="BE43"/>
  <c r="BE42"/>
  <c r="BE41"/>
  <c r="BE40"/>
  <c r="BE39"/>
  <c r="BE38"/>
  <c r="BE37"/>
  <c r="BE36"/>
  <c r="BE35"/>
  <c r="BE34"/>
  <c r="BE33"/>
  <c r="BE32"/>
  <c r="BE31"/>
  <c r="BE30"/>
  <c r="BE29"/>
  <c r="BE28"/>
  <c r="BE27"/>
  <c r="BE26"/>
  <c r="BE25"/>
  <c r="BE24"/>
  <c r="BE23"/>
  <c r="BE22"/>
  <c r="BE21"/>
  <c r="BE20"/>
  <c r="BE19"/>
  <c r="BE18"/>
  <c r="BE17"/>
  <c r="BE16"/>
  <c r="BE15"/>
  <c r="BE14"/>
  <c r="BE13"/>
  <c r="BE12"/>
  <c r="AT11"/>
  <c r="AT55" s="1"/>
  <c r="AS11"/>
  <c r="AS55" s="1"/>
  <c r="AR11"/>
  <c r="AR55" s="1"/>
  <c r="AQ11"/>
  <c r="AQ55" s="1"/>
  <c r="AP11"/>
  <c r="AP55" s="1"/>
  <c r="AO11"/>
  <c r="AO55" s="1"/>
  <c r="AN11"/>
  <c r="AN55" s="1"/>
  <c r="AM11"/>
  <c r="AM55" s="1"/>
  <c r="AL11"/>
  <c r="AL55" s="1"/>
  <c r="AK11"/>
  <c r="AK55" s="1"/>
  <c r="AJ11"/>
  <c r="AJ55" s="1"/>
  <c r="AI11"/>
  <c r="AI55" s="1"/>
  <c r="AH11"/>
  <c r="AH55" s="1"/>
  <c r="AG11"/>
  <c r="AG55" s="1"/>
  <c r="AF11"/>
  <c r="AF55" s="1"/>
  <c r="AE11"/>
  <c r="AE55" s="1"/>
  <c r="AD11"/>
  <c r="AD55" s="1"/>
  <c r="AC11"/>
  <c r="AC55" s="1"/>
  <c r="AB11"/>
  <c r="AB55" s="1"/>
  <c r="AA11"/>
  <c r="AA55" s="1"/>
  <c r="Z11"/>
  <c r="Z55" s="1"/>
  <c r="Y11"/>
  <c r="Y55" s="1"/>
  <c r="X11"/>
  <c r="X55" s="1"/>
  <c r="T11"/>
  <c r="T55" s="1"/>
  <c r="S11"/>
  <c r="S55" s="1"/>
  <c r="R11"/>
  <c r="R55" s="1"/>
  <c r="Q11"/>
  <c r="Q55" s="1"/>
  <c r="P11"/>
  <c r="P55" s="1"/>
  <c r="O11"/>
  <c r="O55" s="1"/>
  <c r="N11"/>
  <c r="N55" s="1"/>
  <c r="M11"/>
  <c r="M55" s="1"/>
  <c r="L11"/>
  <c r="L55" s="1"/>
  <c r="K11"/>
  <c r="K55" s="1"/>
  <c r="J11"/>
  <c r="J55" s="1"/>
  <c r="I11"/>
  <c r="I55" s="1"/>
  <c r="H11"/>
  <c r="H55" s="1"/>
  <c r="G11"/>
  <c r="G55" s="1"/>
  <c r="F11"/>
  <c r="F55" s="1"/>
  <c r="E11"/>
  <c r="E55" s="1"/>
  <c r="AT10"/>
  <c r="AT54" s="1"/>
  <c r="AT56" s="1"/>
  <c r="AS10"/>
  <c r="AS54" s="1"/>
  <c r="AR10"/>
  <c r="AR54" s="1"/>
  <c r="AR56" s="1"/>
  <c r="AQ10"/>
  <c r="AQ54" s="1"/>
  <c r="AP10"/>
  <c r="AP54" s="1"/>
  <c r="AP56" s="1"/>
  <c r="AO10"/>
  <c r="AO54" s="1"/>
  <c r="AN10"/>
  <c r="AN54" s="1"/>
  <c r="AN56" s="1"/>
  <c r="AM10"/>
  <c r="AM54" s="1"/>
  <c r="AL10"/>
  <c r="AL54" s="1"/>
  <c r="AL56" s="1"/>
  <c r="AK10"/>
  <c r="AK54" s="1"/>
  <c r="AJ10"/>
  <c r="AJ54" s="1"/>
  <c r="AJ56" s="1"/>
  <c r="AI10"/>
  <c r="AI54" s="1"/>
  <c r="AH10"/>
  <c r="AH54" s="1"/>
  <c r="AH56" s="1"/>
  <c r="AG10"/>
  <c r="AG54" s="1"/>
  <c r="AF10"/>
  <c r="AF54" s="1"/>
  <c r="AF56" s="1"/>
  <c r="AE10"/>
  <c r="AE54" s="1"/>
  <c r="AD10"/>
  <c r="AD54" s="1"/>
  <c r="AD56" s="1"/>
  <c r="AC10"/>
  <c r="AC54" s="1"/>
  <c r="AB10"/>
  <c r="AB54" s="1"/>
  <c r="AB56" s="1"/>
  <c r="AA10"/>
  <c r="AA54" s="1"/>
  <c r="Z10"/>
  <c r="Z54" s="1"/>
  <c r="Z56" s="1"/>
  <c r="Y10"/>
  <c r="Y54" s="1"/>
  <c r="X10"/>
  <c r="X54" s="1"/>
  <c r="X56" s="1"/>
  <c r="T10"/>
  <c r="T54" s="1"/>
  <c r="S10"/>
  <c r="S54" s="1"/>
  <c r="S56" s="1"/>
  <c r="R10"/>
  <c r="R54" s="1"/>
  <c r="Q10"/>
  <c r="Q54" s="1"/>
  <c r="Q56" s="1"/>
  <c r="P10"/>
  <c r="P54" s="1"/>
  <c r="O10"/>
  <c r="O54" s="1"/>
  <c r="O56" s="1"/>
  <c r="N10"/>
  <c r="N54" s="1"/>
  <c r="M10"/>
  <c r="M54" s="1"/>
  <c r="M56" s="1"/>
  <c r="L10"/>
  <c r="L54" s="1"/>
  <c r="K10"/>
  <c r="K54" s="1"/>
  <c r="K56" s="1"/>
  <c r="J10"/>
  <c r="J54" s="1"/>
  <c r="I10"/>
  <c r="I54" s="1"/>
  <c r="I56" s="1"/>
  <c r="H10"/>
  <c r="H54" s="1"/>
  <c r="G10"/>
  <c r="G54" s="1"/>
  <c r="G56" s="1"/>
  <c r="F10"/>
  <c r="F54" s="1"/>
  <c r="E10"/>
  <c r="BE10" s="1"/>
  <c r="AA9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V9"/>
  <c r="W9" s="1"/>
  <c r="X9" s="1"/>
  <c r="Y9" s="1"/>
  <c r="AE7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BD7" s="1"/>
  <c r="AO57" i="3" l="1"/>
  <c r="AO58"/>
  <c r="AR52" i="10"/>
  <c r="E34" i="5"/>
  <c r="BE15"/>
  <c r="AY34"/>
  <c r="BE25"/>
  <c r="BA34"/>
  <c r="BE14"/>
  <c r="BE17"/>
  <c r="BC34"/>
  <c r="F34"/>
  <c r="H34"/>
  <c r="J34"/>
  <c r="L34"/>
  <c r="N34"/>
  <c r="P34"/>
  <c r="R34"/>
  <c r="T34"/>
  <c r="X34"/>
  <c r="Z34"/>
  <c r="AB34"/>
  <c r="AD34"/>
  <c r="AF34"/>
  <c r="AH34"/>
  <c r="AJ34"/>
  <c r="AP34"/>
  <c r="AR34"/>
  <c r="AT34"/>
  <c r="BE33"/>
  <c r="AM34"/>
  <c r="AO34"/>
  <c r="AL34"/>
  <c r="AN34"/>
  <c r="BE8"/>
  <c r="BE32" s="1"/>
  <c r="BE9"/>
  <c r="BE34" i="3"/>
  <c r="BE35"/>
  <c r="BE23" s="1"/>
  <c r="BE46"/>
  <c r="BE47"/>
  <c r="BE50"/>
  <c r="BE51"/>
  <c r="G57"/>
  <c r="G58" s="1"/>
  <c r="I57"/>
  <c r="I58" s="1"/>
  <c r="K57"/>
  <c r="K58" s="1"/>
  <c r="M57"/>
  <c r="O57"/>
  <c r="O58" s="1"/>
  <c r="Q57"/>
  <c r="Q58" s="1"/>
  <c r="S57"/>
  <c r="S58" s="1"/>
  <c r="X57"/>
  <c r="X58" s="1"/>
  <c r="Z57"/>
  <c r="Z58" s="1"/>
  <c r="AB57"/>
  <c r="AB58" s="1"/>
  <c r="AD57"/>
  <c r="AD58" s="1"/>
  <c r="AF57"/>
  <c r="AF58" s="1"/>
  <c r="AH57"/>
  <c r="AH58" s="1"/>
  <c r="AJ57"/>
  <c r="AJ58" s="1"/>
  <c r="AL57"/>
  <c r="AL58" s="1"/>
  <c r="AN57"/>
  <c r="AN58" s="1"/>
  <c r="AP57"/>
  <c r="AP58" s="1"/>
  <c r="AR57"/>
  <c r="AR58" s="1"/>
  <c r="AT57"/>
  <c r="AT58" s="1"/>
  <c r="BE16"/>
  <c r="BE17"/>
  <c r="E23"/>
  <c r="E57" s="1"/>
  <c r="E58" s="1"/>
  <c r="BE22"/>
  <c r="BE56"/>
  <c r="BE8"/>
  <c r="BE9"/>
  <c r="U52" i="10"/>
  <c r="W52"/>
  <c r="V52"/>
  <c r="E51"/>
  <c r="BE33"/>
  <c r="BE47"/>
  <c r="BD52"/>
  <c r="E52"/>
  <c r="BE31"/>
  <c r="BE16"/>
  <c r="BE26"/>
  <c r="BE46"/>
  <c r="BE30"/>
  <c r="BE32"/>
  <c r="BE8"/>
  <c r="BE9"/>
  <c r="BE51" s="1"/>
  <c r="V56" i="2"/>
  <c r="BE46"/>
  <c r="U56"/>
  <c r="W56"/>
  <c r="AV56"/>
  <c r="AX56"/>
  <c r="AZ56"/>
  <c r="BB56"/>
  <c r="BD56"/>
  <c r="BE47"/>
  <c r="BE54"/>
  <c r="F56"/>
  <c r="H56"/>
  <c r="J56"/>
  <c r="L56"/>
  <c r="N56"/>
  <c r="P56"/>
  <c r="R56"/>
  <c r="T56"/>
  <c r="Y56"/>
  <c r="AA56"/>
  <c r="AC56"/>
  <c r="AE56"/>
  <c r="AG56"/>
  <c r="AI56"/>
  <c r="AK56"/>
  <c r="AM56"/>
  <c r="AO56"/>
  <c r="AQ56"/>
  <c r="AS56"/>
  <c r="E54"/>
  <c r="E56" s="1"/>
  <c r="BE11"/>
  <c r="BE55" s="1"/>
  <c r="M58" i="3" l="1"/>
  <c r="BE34" i="5"/>
  <c r="BE57" i="3"/>
  <c r="BE58" s="1"/>
  <c r="BE50" i="10"/>
  <c r="BE52" s="1"/>
  <c r="BE56" i="2"/>
</calcChain>
</file>

<file path=xl/sharedStrings.xml><?xml version="1.0" encoding="utf-8"?>
<sst xmlns="http://schemas.openxmlformats.org/spreadsheetml/2006/main" count="1250" uniqueCount="232">
  <si>
    <t>1.2. КАЛЕНДАРНЫЙ ГРАФИК АТТЕСТАЦИЙ</t>
  </si>
  <si>
    <t xml:space="preserve">                                                                                                                                  УТВЕРЖДАЮ</t>
  </si>
  <si>
    <t>КАЛЕНДАРНЫЙ УЧЕБНЫЙ ГРАФИК</t>
  </si>
  <si>
    <t xml:space="preserve">государственного бюджетного профессионального образовательного  </t>
  </si>
  <si>
    <t>учреждения Краснодарского края</t>
  </si>
  <si>
    <t>«Ейский полипофильный колледж»</t>
  </si>
  <si>
    <t>основной образовательной программы</t>
  </si>
  <si>
    <t>среднего профессионального образования</t>
  </si>
  <si>
    <t>программы подготовки специалистов среднего звена</t>
  </si>
  <si>
    <r>
      <rPr>
        <sz val="14"/>
        <rFont val="Times New Roman"/>
        <family val="1"/>
        <charset val="204"/>
      </rPr>
      <t xml:space="preserve">по специальности </t>
    </r>
    <r>
      <rPr>
        <b/>
        <u/>
        <sz val="14"/>
        <rFont val="Times New Roman"/>
        <family val="1"/>
        <charset val="204"/>
      </rPr>
      <t>35.02.12 Садово-парковое и ландшафтное строительство</t>
    </r>
  </si>
  <si>
    <r>
      <rPr>
        <u/>
        <sz val="14"/>
        <rFont val="Times New Roman"/>
        <family val="1"/>
        <charset val="204"/>
      </rPr>
      <t>базовой</t>
    </r>
    <r>
      <rPr>
        <sz val="14"/>
        <rFont val="Times New Roman"/>
        <family val="1"/>
        <charset val="204"/>
      </rPr>
      <t xml:space="preserve"> подготовки</t>
    </r>
  </si>
  <si>
    <r>
      <t xml:space="preserve">Квалификация: </t>
    </r>
    <r>
      <rPr>
        <u/>
        <sz val="14"/>
        <rFont val="Times New Roman"/>
        <family val="1"/>
        <charset val="204"/>
      </rPr>
      <t>техник</t>
    </r>
  </si>
  <si>
    <r>
      <t xml:space="preserve">Форма обучения – </t>
    </r>
    <r>
      <rPr>
        <u/>
        <sz val="14"/>
        <rFont val="Times New Roman"/>
        <family val="1"/>
        <charset val="204"/>
      </rPr>
      <t>очная</t>
    </r>
  </si>
  <si>
    <t>Нормативный срок обучения – 3 года  10 месяцев</t>
  </si>
  <si>
    <r>
      <t xml:space="preserve">на базе   </t>
    </r>
    <r>
      <rPr>
        <u/>
        <sz val="14"/>
        <rFont val="Times New Roman"/>
        <family val="1"/>
        <charset val="204"/>
      </rPr>
      <t>основного общего образования</t>
    </r>
  </si>
  <si>
    <t>1. КАЛЕНДАРНЫЕ ГРАФИКИ</t>
  </si>
  <si>
    <t>1.1.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</si>
  <si>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</si>
  <si>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</si>
  <si>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</si>
  <si>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</si>
  <si>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</si>
  <si>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 xml:space="preserve">29 сент. -5 окт. </t>
  </si>
  <si>
    <t>Октябрь</t>
  </si>
  <si>
    <t>27 окт. - 2 нояб.</t>
  </si>
  <si>
    <t>Ноябрь</t>
  </si>
  <si>
    <t>Декабрь</t>
  </si>
  <si>
    <t>29 дек. - 4 янв.</t>
  </si>
  <si>
    <t>Январь</t>
  </si>
  <si>
    <t>26 янв. - 1 фев.</t>
  </si>
  <si>
    <t>Февраль</t>
  </si>
  <si>
    <t>23 фев. – 1 марта</t>
  </si>
  <si>
    <t>Март</t>
  </si>
  <si>
    <t xml:space="preserve"> 30 мар. - 5 апр.</t>
  </si>
  <si>
    <t>Апрель</t>
  </si>
  <si>
    <t>27 апр. – 3 мая</t>
  </si>
  <si>
    <t>Май</t>
  </si>
  <si>
    <t>Июнь</t>
  </si>
  <si>
    <t xml:space="preserve"> 29 июня-5 июля</t>
  </si>
  <si>
    <t>Июль</t>
  </si>
  <si>
    <t>27 июля - 2 авг.</t>
  </si>
  <si>
    <t>Август</t>
  </si>
  <si>
    <t>Всего часов</t>
  </si>
  <si>
    <t>01-07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</si>
  <si>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</si>
  <si>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</si>
  <si>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</si>
  <si>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</si>
  <si>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</si>
  <si>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</si>
  <si>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</si>
  <si>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</si>
  <si>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</si>
  <si>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</si>
  <si>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</si>
  <si>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</si>
  <si>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</si>
  <si>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</si>
  <si>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</si>
  <si>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</si>
  <si>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</si>
  <si>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</si>
  <si>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</si>
  <si>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</si>
  <si>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</si>
  <si>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24-31</t>
  </si>
  <si>
    <t>Порядковые номера  календарных недель</t>
  </si>
  <si>
    <t>Порядковые номера  недель учебного года</t>
  </si>
  <si>
    <t>1 курс</t>
  </si>
  <si>
    <t>О.00</t>
  </si>
  <si>
    <t>Общеобразовательный учебный цикл</t>
  </si>
  <si>
    <t>обяз. уч.</t>
  </si>
  <si>
    <t>сам. р. с.</t>
  </si>
  <si>
    <t>ОУДб.01</t>
  </si>
  <si>
    <t xml:space="preserve">Русский язык </t>
  </si>
  <si>
    <t>ОУДб.02</t>
  </si>
  <si>
    <t>Литература</t>
  </si>
  <si>
    <t>ОУДб.03</t>
  </si>
  <si>
    <t>Иностранный язык</t>
  </si>
  <si>
    <t>ОУДб.04</t>
  </si>
  <si>
    <t>Математика</t>
  </si>
  <si>
    <t>ОУДб.05</t>
  </si>
  <si>
    <t>История</t>
  </si>
  <si>
    <t>ОУДб.06</t>
  </si>
  <si>
    <t>Физическая культура</t>
  </si>
  <si>
    <t>ОУДб.07</t>
  </si>
  <si>
    <t>Основы безопасности жизнедеятельности</t>
  </si>
  <si>
    <t>ОУДб.08</t>
  </si>
  <si>
    <t>Физика</t>
  </si>
  <si>
    <t>ОУДб.09</t>
  </si>
  <si>
    <t>Обществознание (включая экономику и право)</t>
  </si>
  <si>
    <t>ОУДб.10</t>
  </si>
  <si>
    <t>География</t>
  </si>
  <si>
    <t>ОУДб.11</t>
  </si>
  <si>
    <t>Родная литература (русская)</t>
  </si>
  <si>
    <t>ОУДб.12</t>
  </si>
  <si>
    <t>Астрономия</t>
  </si>
  <si>
    <t>ОУДп.13</t>
  </si>
  <si>
    <t>Информатика</t>
  </si>
  <si>
    <t>ОУДп.14</t>
  </si>
  <si>
    <t>Химия</t>
  </si>
  <si>
    <t>ОУДп.15</t>
  </si>
  <si>
    <t>Биология</t>
  </si>
  <si>
    <t>УД.16</t>
  </si>
  <si>
    <t>Основы проектно-исследовательской деятельности</t>
  </si>
  <si>
    <t>ПП.00</t>
  </si>
  <si>
    <t>Профессиональный учебный цикл</t>
  </si>
  <si>
    <t>ОП. 00</t>
  </si>
  <si>
    <t xml:space="preserve">Общепрофессиональные дисциплины </t>
  </si>
  <si>
    <t>ОП.04</t>
  </si>
  <si>
    <t>Ботаника с основами физиологии растений</t>
  </si>
  <si>
    <t>ОП.06</t>
  </si>
  <si>
    <t>Основы садово-паркового искусства</t>
  </si>
  <si>
    <t>ОП.10</t>
  </si>
  <si>
    <t>Основы флористики</t>
  </si>
  <si>
    <t>ПМ. 01</t>
  </si>
  <si>
    <t>Проектирование объектов садово-паркового и ландшафтного строительства</t>
  </si>
  <si>
    <t>МДК.01.01</t>
  </si>
  <si>
    <t>Основы проектирования объектов садово-паркового строительства</t>
  </si>
  <si>
    <t>Всего часов в неделю обязательной учебной нагрузки</t>
  </si>
  <si>
    <t>Всего часов в неделю самостоятельной работы студентов</t>
  </si>
  <si>
    <t>Всего часов в неделю</t>
  </si>
  <si>
    <t>Формы промежуточной аттестации</t>
  </si>
  <si>
    <t>Э(к)</t>
  </si>
  <si>
    <t>1 Э(к)</t>
  </si>
  <si>
    <t>ДЗ</t>
  </si>
  <si>
    <t>1 ДЗ</t>
  </si>
  <si>
    <t>З</t>
  </si>
  <si>
    <t>1 З/ 1 ДЗ</t>
  </si>
  <si>
    <t>Э</t>
  </si>
  <si>
    <t>1 Э</t>
  </si>
  <si>
    <t>2 Э</t>
  </si>
  <si>
    <t>Всего аттестаций в неделю</t>
  </si>
  <si>
    <t>1 З/ 11 ДЗ/ 5 Э</t>
  </si>
  <si>
    <t>Номера календарных недель</t>
  </si>
  <si>
    <t>Порядковые номера недель учебного года</t>
  </si>
  <si>
    <t>2 курс</t>
  </si>
  <si>
    <t>ОГСЭ.00</t>
  </si>
  <si>
    <t xml:space="preserve">Общий гуманитарный и социально-экономический учебный цикл </t>
  </si>
  <si>
    <t>ОГСЭ.02</t>
  </si>
  <si>
    <t>ОГСЭ.03</t>
  </si>
  <si>
    <t>ОГСЭ.04</t>
  </si>
  <si>
    <t>ОГСЭ.05</t>
  </si>
  <si>
    <t>Основы финансовой грамотности</t>
  </si>
  <si>
    <t>ЕН.00</t>
  </si>
  <si>
    <t xml:space="preserve">Математический и общий естественнонаучный учебный цикл </t>
  </si>
  <si>
    <t>ЕН.02</t>
  </si>
  <si>
    <t>Информационные технологии в профессиональной деятельности</t>
  </si>
  <si>
    <t>П.00</t>
  </si>
  <si>
    <r>
      <t>Профессиональный учебный цикл</t>
    </r>
    <r>
      <rPr>
        <b/>
        <i/>
        <sz val="6"/>
        <rFont val="Times New Roman"/>
        <family val="1"/>
        <charset val="204"/>
      </rPr>
      <t xml:space="preserve"> </t>
    </r>
  </si>
  <si>
    <t>ОП. 01</t>
  </si>
  <si>
    <t>Экономика организации</t>
  </si>
  <si>
    <t>ОП. 02</t>
  </si>
  <si>
    <t>Основы менеджмента</t>
  </si>
  <si>
    <t>ОП. 04</t>
  </si>
  <si>
    <t>ОП. 05</t>
  </si>
  <si>
    <t>Основы почвоведения, земледелия и агрохимии</t>
  </si>
  <si>
    <t>ОП. 06</t>
  </si>
  <si>
    <t>ОП. 08</t>
  </si>
  <si>
    <t>Цветочно-декоративные растения и дендрология</t>
  </si>
  <si>
    <t>ОП. 09</t>
  </si>
  <si>
    <t>Безопасность жизнедеятельности</t>
  </si>
  <si>
    <t>ОП. 10</t>
  </si>
  <si>
    <t>2 З</t>
  </si>
  <si>
    <t>1 ДЗ/ 1 Э</t>
  </si>
  <si>
    <t>2 З/ 10 ДЗ/ 6 Э</t>
  </si>
  <si>
    <t xml:space="preserve"> 29 мар. - 4 апр.</t>
  </si>
  <si>
    <t>26 апр. – 2 мая</t>
  </si>
  <si>
    <t>31 мая - 6 июня</t>
  </si>
  <si>
    <t xml:space="preserve"> 28 июня - 4 июля</t>
  </si>
  <si>
    <t>26 июля - 1 авг.</t>
  </si>
  <si>
    <t>07-13</t>
  </si>
  <si>
    <t>14-20</t>
  </si>
  <si>
    <t>21-27</t>
  </si>
  <si>
    <t>23-31</t>
  </si>
  <si>
    <t>3 курс</t>
  </si>
  <si>
    <t>ОГСЭ.01</t>
  </si>
  <si>
    <t>Основы философии</t>
  </si>
  <si>
    <t>ЕН.01</t>
  </si>
  <si>
    <t>ЕН.03</t>
  </si>
  <si>
    <t>Экологические основы природопользования</t>
  </si>
  <si>
    <t>ОП. 03</t>
  </si>
  <si>
    <t>Охрана труда</t>
  </si>
  <si>
    <t>ОП. 07</t>
  </si>
  <si>
    <t>Озеленение населенных мест с основами градостроительства</t>
  </si>
  <si>
    <t>УП.01</t>
  </si>
  <si>
    <t>Учебная практика</t>
  </si>
  <si>
    <t>ПП.01</t>
  </si>
  <si>
    <t>Производственная практика (по профилю специальности)</t>
  </si>
  <si>
    <t>ПМ. 02</t>
  </si>
  <si>
    <t>Ведение работ по садово-парковому и ландшафтному строительству</t>
  </si>
  <si>
    <t>МДК.02.01</t>
  </si>
  <si>
    <t>Цветоводство и декоративное древоводство</t>
  </si>
  <si>
    <t>МДК.02.02</t>
  </si>
  <si>
    <t>Садово-парковое строительство и хозяйство</t>
  </si>
  <si>
    <t>МДК.02.03</t>
  </si>
  <si>
    <t>Маркетинг ландшафтных услуг</t>
  </si>
  <si>
    <t>УП.02</t>
  </si>
  <si>
    <t>ПП.02</t>
  </si>
  <si>
    <t>ПМ. 03</t>
  </si>
  <si>
    <t>Внедрение современных технологий садово-паркового и ландшафтного строительства</t>
  </si>
  <si>
    <t>МДК.03.01</t>
  </si>
  <si>
    <t>Современные технологии садово-паркового и ландшафтного строительства</t>
  </si>
  <si>
    <t>ПМ. 04</t>
  </si>
  <si>
    <t>Выполнение работ по одной или нескольким профессиям рабочих, должностям служащих</t>
  </si>
  <si>
    <t>МДК.04.01</t>
  </si>
  <si>
    <t>УП.04</t>
  </si>
  <si>
    <t>ПП.04</t>
  </si>
  <si>
    <t>ДЗ(к)</t>
  </si>
  <si>
    <t>1 ДЗ(к)</t>
  </si>
  <si>
    <t xml:space="preserve"> Экв</t>
  </si>
  <si>
    <t>1 Экв</t>
  </si>
  <si>
    <t>Экв</t>
  </si>
  <si>
    <t>2 З/ 10 ДЗ/ 4 Э/ 2 Экв</t>
  </si>
  <si>
    <t>4 курс</t>
  </si>
  <si>
    <r>
      <t>Профессиональный учебный цикл</t>
    </r>
    <r>
      <rPr>
        <b/>
        <i/>
        <sz val="6"/>
        <color indexed="8"/>
        <rFont val="Times New Roman"/>
        <family val="1"/>
        <charset val="204"/>
      </rPr>
      <t xml:space="preserve"> </t>
    </r>
  </si>
  <si>
    <t>УП.03</t>
  </si>
  <si>
    <t>ПП.03</t>
  </si>
  <si>
    <t>ПДП</t>
  </si>
  <si>
    <t>Производственная практика (преддипломная)</t>
  </si>
  <si>
    <t>4 нед.</t>
  </si>
  <si>
    <t>ГИА</t>
  </si>
  <si>
    <t>Государственная итоговая аттестация</t>
  </si>
  <si>
    <t>6 нед.</t>
  </si>
  <si>
    <t>х</t>
  </si>
  <si>
    <t>2 ДЗ</t>
  </si>
  <si>
    <t>ПВКР</t>
  </si>
  <si>
    <t>ЗВКР</t>
  </si>
  <si>
    <t>1 З/ 10 ДЗ/ 1 Э/ 2 Экв</t>
  </si>
  <si>
    <t>И.о. директора____________С.В. Дзога</t>
  </si>
  <si>
    <t>«____» ____________ 2022 г.</t>
  </si>
  <si>
    <t>Выполнение работ по профессии 19524 Цветовод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</si>
</sst>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i/>
      <sz val="6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/>
    <xf numFmtId="1" fontId="2" fillId="0" borderId="0" xfId="0" applyNumberFormat="1" applyFont="1" applyFill="1"/>
    <xf numFmtId="0" fontId="0" fillId="0" borderId="0" xfId="0" applyFont="1" applyFill="1"/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/>
    <xf numFmtId="1" fontId="0" fillId="0" borderId="0" xfId="0" applyNumberFormat="1" applyFont="1" applyFill="1"/>
    <xf numFmtId="0" fontId="13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5" fillId="0" borderId="0" xfId="0" applyFont="1" applyFill="1"/>
    <xf numFmtId="0" fontId="15" fillId="0" borderId="0" xfId="0" applyFont="1"/>
    <xf numFmtId="164" fontId="0" fillId="0" borderId="0" xfId="0" applyNumberFormat="1" applyFont="1" applyFill="1"/>
    <xf numFmtId="1" fontId="0" fillId="0" borderId="0" xfId="0" applyNumberFormat="1" applyFont="1"/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1" fillId="0" borderId="1" xfId="0" applyFont="1" applyFill="1" applyBorder="1"/>
    <xf numFmtId="1" fontId="15" fillId="0" borderId="0" xfId="0" applyNumberFormat="1" applyFont="1" applyFill="1"/>
    <xf numFmtId="0" fontId="11" fillId="0" borderId="2" xfId="0" applyFont="1" applyFill="1" applyBorder="1"/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wrapText="1"/>
    </xf>
    <xf numFmtId="0" fontId="0" fillId="0" borderId="1" xfId="0" applyFont="1" applyFill="1" applyBorder="1"/>
    <xf numFmtId="1" fontId="10" fillId="0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20" fillId="0" borderId="1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wrapText="1"/>
    </xf>
    <xf numFmtId="0" fontId="0" fillId="0" borderId="1" xfId="0" applyFill="1" applyBorder="1"/>
    <xf numFmtId="1" fontId="2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164" fontId="26" fillId="0" borderId="0" xfId="0" applyNumberFormat="1" applyFont="1" applyFill="1"/>
    <xf numFmtId="2" fontId="3" fillId="0" borderId="0" xfId="0" applyNumberFormat="1" applyFont="1" applyFill="1"/>
    <xf numFmtId="2" fontId="27" fillId="0" borderId="0" xfId="0" applyNumberFormat="1" applyFont="1" applyFill="1"/>
    <xf numFmtId="2" fontId="0" fillId="0" borderId="0" xfId="0" applyNumberFormat="1" applyFont="1"/>
    <xf numFmtId="2" fontId="27" fillId="0" borderId="0" xfId="0" applyNumberFormat="1" applyFont="1"/>
    <xf numFmtId="2" fontId="1" fillId="0" borderId="0" xfId="0" applyNumberFormat="1" applyFont="1" applyFill="1"/>
    <xf numFmtId="2" fontId="15" fillId="0" borderId="0" xfId="0" applyNumberFormat="1" applyFont="1" applyFill="1"/>
    <xf numFmtId="165" fontId="3" fillId="0" borderId="0" xfId="0" applyNumberFormat="1" applyFont="1" applyFill="1"/>
    <xf numFmtId="2" fontId="0" fillId="0" borderId="0" xfId="0" applyNumberFormat="1" applyFont="1" applyFill="1" applyAlignment="1">
      <alignment horizontal="right"/>
    </xf>
    <xf numFmtId="1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textRotation="90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11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textRotation="90"/>
    </xf>
    <xf numFmtId="0" fontId="10" fillId="0" borderId="11" xfId="0" applyFont="1" applyFill="1" applyBorder="1" applyAlignment="1">
      <alignment horizontal="center" vertical="center" textRotation="90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11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10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 textRotation="90"/>
    </xf>
    <xf numFmtId="0" fontId="11" fillId="0" borderId="11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center" vertical="center" textRotation="90" wrapText="1"/>
    </xf>
    <xf numFmtId="0" fontId="17" fillId="0" borderId="1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0" fillId="0" borderId="2" xfId="0" applyFont="1" applyFill="1" applyBorder="1" applyAlignment="1">
      <alignment horizontal="left" textRotation="90"/>
    </xf>
    <xf numFmtId="0" fontId="10" fillId="0" borderId="11" xfId="0" applyFont="1" applyFill="1" applyBorder="1" applyAlignment="1">
      <alignment horizontal="left" textRotation="90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1" fillId="0" borderId="9" xfId="0" applyFont="1" applyBorder="1" applyAlignment="1">
      <alignment horizontal="center" vertical="center" textRotation="90" wrapText="1"/>
    </xf>
    <xf numFmtId="0" fontId="21" fillId="0" borderId="11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9" xfId="0" applyFont="1" applyFill="1" applyBorder="1" applyAlignment="1">
      <alignment horizontal="center" vertical="center" textRotation="90" wrapText="1"/>
    </xf>
    <xf numFmtId="0" fontId="11" fillId="0" borderId="11" xfId="0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zoomScale="80" zoomScaleNormal="80" workbookViewId="0">
      <selection activeCell="A20" sqref="A20"/>
    </sheetView>
  </sheetViews>
  <sheetFormatPr defaultRowHeight="14.4"/>
  <cols>
    <col min="1" max="13" width="8.88671875" style="2"/>
    <col min="14" max="14" width="10.6640625" style="2" customWidth="1"/>
    <col min="15" max="16384" width="8.88671875" style="2"/>
  </cols>
  <sheetData>
    <row r="1" spans="1:15" ht="20.100000000000001" customHeight="1">
      <c r="A1" s="111" t="s">
        <v>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5" ht="28.2" customHeight="1">
      <c r="A2" s="112" t="s">
        <v>229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5" ht="29.4" customHeight="1">
      <c r="A3" s="112" t="s">
        <v>230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5" ht="20.100000000000001" customHeight="1"/>
    <row r="5" spans="1:15" ht="69.75" customHeight="1">
      <c r="A5" s="113" t="s">
        <v>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3"/>
    </row>
    <row r="6" spans="1:15" ht="20.100000000000001" customHeight="1">
      <c r="A6" s="111" t="s">
        <v>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"/>
    </row>
    <row r="7" spans="1:15" ht="20.100000000000001" customHeight="1">
      <c r="A7" s="111" t="s">
        <v>4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"/>
    </row>
    <row r="8" spans="1:15" ht="20.100000000000001" customHeight="1">
      <c r="A8" s="113" t="s">
        <v>5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3"/>
    </row>
    <row r="9" spans="1:15" ht="20.100000000000001" customHeight="1">
      <c r="A9" s="115" t="s">
        <v>6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4"/>
    </row>
    <row r="10" spans="1:15" ht="20.100000000000001" customHeight="1">
      <c r="A10" s="115" t="s">
        <v>7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4"/>
    </row>
    <row r="11" spans="1:15" ht="20.100000000000001" customHeight="1">
      <c r="A11" s="115" t="s">
        <v>8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4"/>
    </row>
    <row r="12" spans="1:15" ht="20.100000000000001" customHeight="1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15" ht="20.100000000000001" customHeight="1">
      <c r="A13" s="114" t="s">
        <v>9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5"/>
    </row>
    <row r="14" spans="1:15" ht="20.100000000000001" customHeight="1">
      <c r="A14" s="111" t="s">
        <v>10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"/>
    </row>
    <row r="15" spans="1:15" ht="20.100000000000001" customHeight="1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</row>
    <row r="16" spans="1:15" ht="37.5" customHeight="1">
      <c r="B16" s="6"/>
      <c r="C16" s="6"/>
      <c r="D16" s="6"/>
      <c r="E16" s="6"/>
      <c r="F16" s="6"/>
      <c r="H16" s="6" t="s">
        <v>11</v>
      </c>
      <c r="I16" s="6"/>
      <c r="J16" s="6"/>
      <c r="K16" s="6"/>
      <c r="L16" s="6"/>
      <c r="M16" s="6"/>
      <c r="N16" s="6"/>
    </row>
    <row r="17" spans="2:14" ht="18">
      <c r="B17" s="6"/>
      <c r="C17" s="6"/>
      <c r="D17" s="6"/>
      <c r="E17" s="6"/>
      <c r="F17" s="6"/>
      <c r="H17" s="6" t="s">
        <v>12</v>
      </c>
      <c r="I17" s="6"/>
      <c r="J17" s="6"/>
      <c r="K17" s="6"/>
      <c r="L17" s="6"/>
      <c r="M17" s="6"/>
      <c r="N17" s="6"/>
    </row>
    <row r="18" spans="2:14" ht="18">
      <c r="B18" s="6"/>
      <c r="C18" s="6"/>
      <c r="D18" s="6"/>
      <c r="E18" s="6"/>
      <c r="F18" s="6"/>
      <c r="H18" s="6" t="s">
        <v>13</v>
      </c>
      <c r="I18" s="6"/>
      <c r="J18" s="6"/>
      <c r="K18" s="6"/>
      <c r="L18" s="6"/>
      <c r="M18" s="6"/>
      <c r="N18" s="6"/>
    </row>
    <row r="19" spans="2:14" ht="18">
      <c r="B19" s="6"/>
      <c r="C19" s="6"/>
      <c r="D19" s="6"/>
      <c r="E19" s="6"/>
      <c r="F19" s="6"/>
      <c r="H19" s="6" t="s">
        <v>14</v>
      </c>
      <c r="I19" s="6"/>
      <c r="J19" s="6"/>
      <c r="K19" s="6"/>
      <c r="L19" s="6"/>
      <c r="M19" s="6"/>
      <c r="N19" s="6"/>
    </row>
  </sheetData>
  <mergeCells count="13">
    <mergeCell ref="A15:N15"/>
    <mergeCell ref="A1:N1"/>
    <mergeCell ref="A2:N2"/>
    <mergeCell ref="A3:N3"/>
    <mergeCell ref="A5:N5"/>
    <mergeCell ref="A6:N6"/>
    <mergeCell ref="A13:N13"/>
    <mergeCell ref="A14:N14"/>
    <mergeCell ref="A7:N7"/>
    <mergeCell ref="A8:N8"/>
    <mergeCell ref="A9:N9"/>
    <mergeCell ref="A10:N10"/>
    <mergeCell ref="A11:N1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56"/>
  <sheetViews>
    <sheetView zoomScale="70" zoomScaleNormal="7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2" sqref="A2"/>
    </sheetView>
  </sheetViews>
  <sheetFormatPr defaultRowHeight="14.4"/>
  <cols>
    <col min="1" max="1" width="4.88671875" style="2" customWidth="1"/>
    <col min="2" max="2" width="7.109375" style="2" customWidth="1"/>
    <col min="3" max="3" width="16.5546875" style="2" customWidth="1"/>
    <col min="4" max="4" width="6.109375" style="2" customWidth="1"/>
    <col min="5" max="20" width="3.33203125" style="2" customWidth="1"/>
    <col min="21" max="23" width="3.33203125" style="9" customWidth="1"/>
    <col min="24" max="44" width="3.33203125" style="2" customWidth="1"/>
    <col min="45" max="45" width="3.33203125" style="37" customWidth="1"/>
    <col min="46" max="46" width="3.33203125" style="2" customWidth="1"/>
    <col min="47" max="56" width="3.33203125" style="9" customWidth="1"/>
    <col min="57" max="57" width="10.6640625" style="2" customWidth="1"/>
    <col min="58" max="58" width="6.109375" style="9" customWidth="1"/>
    <col min="59" max="59" width="5.6640625" style="9" customWidth="1"/>
    <col min="60" max="60" width="7.109375" style="9" customWidth="1"/>
    <col min="61" max="65" width="8.88671875" style="9"/>
    <col min="66" max="16384" width="8.88671875" style="2"/>
  </cols>
  <sheetData>
    <row r="1" spans="1:61" s="7" customFormat="1" ht="15.6">
      <c r="A1" s="7" t="s">
        <v>15</v>
      </c>
      <c r="AS1" s="8"/>
    </row>
    <row r="2" spans="1:61" s="7" customFormat="1" ht="15.6">
      <c r="B2" s="7" t="s">
        <v>16</v>
      </c>
      <c r="AS2" s="8"/>
    </row>
    <row r="3" spans="1:61" s="7" customFormat="1" ht="16.2" customHeight="1">
      <c r="AS3" s="8"/>
    </row>
    <row r="4" spans="1:61" s="9" customFormat="1" ht="46.2" customHeight="1">
      <c r="A4" s="145" t="s">
        <v>17</v>
      </c>
      <c r="B4" s="146" t="s">
        <v>18</v>
      </c>
      <c r="C4" s="145" t="s">
        <v>19</v>
      </c>
      <c r="D4" s="145" t="s">
        <v>20</v>
      </c>
      <c r="E4" s="149" t="s">
        <v>21</v>
      </c>
      <c r="F4" s="150"/>
      <c r="G4" s="150"/>
      <c r="H4" s="151"/>
      <c r="I4" s="143" t="s">
        <v>22</v>
      </c>
      <c r="J4" s="128" t="s">
        <v>23</v>
      </c>
      <c r="K4" s="128"/>
      <c r="L4" s="129"/>
      <c r="M4" s="143" t="s">
        <v>24</v>
      </c>
      <c r="N4" s="128" t="s">
        <v>25</v>
      </c>
      <c r="O4" s="128"/>
      <c r="P4" s="128"/>
      <c r="Q4" s="129"/>
      <c r="R4" s="127" t="s">
        <v>26</v>
      </c>
      <c r="S4" s="128"/>
      <c r="T4" s="128"/>
      <c r="U4" s="129"/>
      <c r="V4" s="136" t="s">
        <v>27</v>
      </c>
      <c r="W4" s="127" t="s">
        <v>28</v>
      </c>
      <c r="X4" s="128"/>
      <c r="Y4" s="129"/>
      <c r="Z4" s="138" t="s">
        <v>29</v>
      </c>
      <c r="AA4" s="127" t="s">
        <v>30</v>
      </c>
      <c r="AB4" s="128"/>
      <c r="AC4" s="129"/>
      <c r="AD4" s="138" t="s">
        <v>31</v>
      </c>
      <c r="AE4" s="127" t="s">
        <v>32</v>
      </c>
      <c r="AF4" s="128"/>
      <c r="AG4" s="128"/>
      <c r="AH4" s="129"/>
      <c r="AI4" s="136" t="s">
        <v>33</v>
      </c>
      <c r="AJ4" s="127" t="s">
        <v>34</v>
      </c>
      <c r="AK4" s="128"/>
      <c r="AL4" s="129"/>
      <c r="AM4" s="136" t="s">
        <v>35</v>
      </c>
      <c r="AN4" s="127" t="s">
        <v>36</v>
      </c>
      <c r="AO4" s="128"/>
      <c r="AP4" s="128"/>
      <c r="AQ4" s="129"/>
      <c r="AR4" s="127" t="s">
        <v>37</v>
      </c>
      <c r="AS4" s="128"/>
      <c r="AT4" s="128"/>
      <c r="AU4" s="129"/>
      <c r="AV4" s="136" t="s">
        <v>38</v>
      </c>
      <c r="AW4" s="127" t="s">
        <v>39</v>
      </c>
      <c r="AX4" s="128"/>
      <c r="AY4" s="129"/>
      <c r="AZ4" s="136" t="s">
        <v>40</v>
      </c>
      <c r="BA4" s="127" t="s">
        <v>41</v>
      </c>
      <c r="BB4" s="128"/>
      <c r="BC4" s="128"/>
      <c r="BD4" s="129"/>
      <c r="BE4" s="130" t="s">
        <v>42</v>
      </c>
    </row>
    <row r="5" spans="1:61" s="9" customFormat="1" ht="24" customHeight="1">
      <c r="A5" s="145"/>
      <c r="B5" s="147"/>
      <c r="C5" s="145"/>
      <c r="D5" s="145"/>
      <c r="E5" s="10" t="s">
        <v>43</v>
      </c>
      <c r="F5" s="10" t="s">
        <v>44</v>
      </c>
      <c r="G5" s="10" t="s">
        <v>45</v>
      </c>
      <c r="H5" s="10" t="s">
        <v>46</v>
      </c>
      <c r="I5" s="144"/>
      <c r="J5" s="11" t="s">
        <v>47</v>
      </c>
      <c r="K5" s="11" t="s">
        <v>48</v>
      </c>
      <c r="L5" s="10" t="s">
        <v>49</v>
      </c>
      <c r="M5" s="144"/>
      <c r="N5" s="11" t="s">
        <v>50</v>
      </c>
      <c r="O5" s="10" t="s">
        <v>51</v>
      </c>
      <c r="P5" s="10" t="s">
        <v>52</v>
      </c>
      <c r="Q5" s="10" t="s">
        <v>53</v>
      </c>
      <c r="R5" s="10" t="s">
        <v>43</v>
      </c>
      <c r="S5" s="10" t="s">
        <v>44</v>
      </c>
      <c r="T5" s="10" t="s">
        <v>45</v>
      </c>
      <c r="U5" s="10" t="s">
        <v>46</v>
      </c>
      <c r="V5" s="137"/>
      <c r="W5" s="10" t="s">
        <v>54</v>
      </c>
      <c r="X5" s="10" t="s">
        <v>55</v>
      </c>
      <c r="Y5" s="10" t="s">
        <v>56</v>
      </c>
      <c r="Z5" s="139"/>
      <c r="AA5" s="10" t="s">
        <v>57</v>
      </c>
      <c r="AB5" s="10" t="s">
        <v>58</v>
      </c>
      <c r="AC5" s="10" t="s">
        <v>59</v>
      </c>
      <c r="AD5" s="139"/>
      <c r="AE5" s="12" t="s">
        <v>57</v>
      </c>
      <c r="AF5" s="12" t="s">
        <v>58</v>
      </c>
      <c r="AG5" s="10" t="s">
        <v>59</v>
      </c>
      <c r="AH5" s="10" t="s">
        <v>60</v>
      </c>
      <c r="AI5" s="137"/>
      <c r="AJ5" s="10" t="s">
        <v>47</v>
      </c>
      <c r="AK5" s="11" t="s">
        <v>48</v>
      </c>
      <c r="AL5" s="11" t="s">
        <v>49</v>
      </c>
      <c r="AM5" s="137"/>
      <c r="AN5" s="10" t="s">
        <v>61</v>
      </c>
      <c r="AO5" s="11" t="s">
        <v>62</v>
      </c>
      <c r="AP5" s="11" t="s">
        <v>63</v>
      </c>
      <c r="AQ5" s="12" t="s">
        <v>64</v>
      </c>
      <c r="AR5" s="10" t="s">
        <v>43</v>
      </c>
      <c r="AS5" s="11" t="s">
        <v>44</v>
      </c>
      <c r="AT5" s="10" t="s">
        <v>45</v>
      </c>
      <c r="AU5" s="10" t="s">
        <v>46</v>
      </c>
      <c r="AV5" s="137"/>
      <c r="AW5" s="10" t="s">
        <v>47</v>
      </c>
      <c r="AX5" s="10" t="s">
        <v>48</v>
      </c>
      <c r="AY5" s="10" t="s">
        <v>49</v>
      </c>
      <c r="AZ5" s="137"/>
      <c r="BA5" s="10" t="s">
        <v>50</v>
      </c>
      <c r="BB5" s="10" t="s">
        <v>51</v>
      </c>
      <c r="BC5" s="10" t="s">
        <v>52</v>
      </c>
      <c r="BD5" s="10" t="s">
        <v>65</v>
      </c>
      <c r="BE5" s="131"/>
    </row>
    <row r="6" spans="1:61" s="9" customFormat="1">
      <c r="A6" s="145"/>
      <c r="B6" s="147"/>
      <c r="C6" s="145"/>
      <c r="D6" s="145"/>
      <c r="E6" s="133" t="s">
        <v>66</v>
      </c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5"/>
      <c r="BE6" s="131"/>
    </row>
    <row r="7" spans="1:61" s="9" customFormat="1">
      <c r="A7" s="145"/>
      <c r="B7" s="147"/>
      <c r="C7" s="145"/>
      <c r="D7" s="145"/>
      <c r="E7" s="13">
        <v>36</v>
      </c>
      <c r="F7" s="13">
        <v>37</v>
      </c>
      <c r="G7" s="13">
        <v>38</v>
      </c>
      <c r="H7" s="13">
        <v>39</v>
      </c>
      <c r="I7" s="14">
        <v>40</v>
      </c>
      <c r="J7" s="14">
        <v>41</v>
      </c>
      <c r="K7" s="14">
        <v>42</v>
      </c>
      <c r="L7" s="13">
        <v>43</v>
      </c>
      <c r="M7" s="14">
        <v>44</v>
      </c>
      <c r="N7" s="14">
        <v>45</v>
      </c>
      <c r="O7" s="13">
        <v>46</v>
      </c>
      <c r="P7" s="13">
        <v>47</v>
      </c>
      <c r="Q7" s="14">
        <v>48</v>
      </c>
      <c r="R7" s="14">
        <v>49</v>
      </c>
      <c r="S7" s="13">
        <v>50</v>
      </c>
      <c r="T7" s="14">
        <v>51</v>
      </c>
      <c r="U7" s="13">
        <v>52</v>
      </c>
      <c r="V7" s="13">
        <v>1</v>
      </c>
      <c r="W7" s="13">
        <v>2</v>
      </c>
      <c r="X7" s="13">
        <v>3</v>
      </c>
      <c r="Y7" s="13">
        <v>4</v>
      </c>
      <c r="Z7" s="13">
        <v>5</v>
      </c>
      <c r="AA7" s="13">
        <v>6</v>
      </c>
      <c r="AB7" s="13">
        <v>7</v>
      </c>
      <c r="AC7" s="13">
        <v>8</v>
      </c>
      <c r="AD7" s="15">
        <v>9</v>
      </c>
      <c r="AE7" s="16">
        <f t="shared" ref="AE7:BD7" si="0">AD7+1</f>
        <v>10</v>
      </c>
      <c r="AF7" s="16">
        <f t="shared" si="0"/>
        <v>11</v>
      </c>
      <c r="AG7" s="13">
        <f t="shared" si="0"/>
        <v>12</v>
      </c>
      <c r="AH7" s="13">
        <f t="shared" si="0"/>
        <v>13</v>
      </c>
      <c r="AI7" s="14">
        <f t="shared" si="0"/>
        <v>14</v>
      </c>
      <c r="AJ7" s="13">
        <f t="shared" si="0"/>
        <v>15</v>
      </c>
      <c r="AK7" s="14">
        <f t="shared" si="0"/>
        <v>16</v>
      </c>
      <c r="AL7" s="14">
        <f t="shared" si="0"/>
        <v>17</v>
      </c>
      <c r="AM7" s="14">
        <f t="shared" si="0"/>
        <v>18</v>
      </c>
      <c r="AN7" s="13">
        <f t="shared" si="0"/>
        <v>19</v>
      </c>
      <c r="AO7" s="14">
        <f t="shared" si="0"/>
        <v>20</v>
      </c>
      <c r="AP7" s="14">
        <f t="shared" si="0"/>
        <v>21</v>
      </c>
      <c r="AQ7" s="13">
        <f t="shared" si="0"/>
        <v>22</v>
      </c>
      <c r="AR7" s="14">
        <f t="shared" si="0"/>
        <v>23</v>
      </c>
      <c r="AS7" s="14">
        <f t="shared" si="0"/>
        <v>24</v>
      </c>
      <c r="AT7" s="13">
        <f t="shared" si="0"/>
        <v>25</v>
      </c>
      <c r="AU7" s="13">
        <f t="shared" si="0"/>
        <v>26</v>
      </c>
      <c r="AV7" s="13">
        <f t="shared" si="0"/>
        <v>27</v>
      </c>
      <c r="AW7" s="13">
        <f t="shared" si="0"/>
        <v>28</v>
      </c>
      <c r="AX7" s="13">
        <f t="shared" si="0"/>
        <v>29</v>
      </c>
      <c r="AY7" s="13">
        <f t="shared" si="0"/>
        <v>30</v>
      </c>
      <c r="AZ7" s="13">
        <f t="shared" si="0"/>
        <v>31</v>
      </c>
      <c r="BA7" s="13">
        <f t="shared" si="0"/>
        <v>32</v>
      </c>
      <c r="BB7" s="13">
        <f t="shared" si="0"/>
        <v>33</v>
      </c>
      <c r="BC7" s="13">
        <f t="shared" si="0"/>
        <v>34</v>
      </c>
      <c r="BD7" s="13">
        <f t="shared" si="0"/>
        <v>35</v>
      </c>
      <c r="BE7" s="131"/>
    </row>
    <row r="8" spans="1:61" s="9" customFormat="1">
      <c r="A8" s="145"/>
      <c r="B8" s="147"/>
      <c r="C8" s="145"/>
      <c r="D8" s="145"/>
      <c r="E8" s="133" t="s">
        <v>67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5"/>
      <c r="BE8" s="131"/>
    </row>
    <row r="9" spans="1:61" s="9" customFormat="1">
      <c r="A9" s="145"/>
      <c r="B9" s="148"/>
      <c r="C9" s="145"/>
      <c r="D9" s="145"/>
      <c r="E9" s="13">
        <v>1</v>
      </c>
      <c r="F9" s="13">
        <v>2</v>
      </c>
      <c r="G9" s="13">
        <v>3</v>
      </c>
      <c r="H9" s="13">
        <v>4</v>
      </c>
      <c r="I9" s="14">
        <v>5</v>
      </c>
      <c r="J9" s="14">
        <v>6</v>
      </c>
      <c r="K9" s="14">
        <v>7</v>
      </c>
      <c r="L9" s="13">
        <v>8</v>
      </c>
      <c r="M9" s="14">
        <v>9</v>
      </c>
      <c r="N9" s="14">
        <v>10</v>
      </c>
      <c r="O9" s="13">
        <v>11</v>
      </c>
      <c r="P9" s="13">
        <v>12</v>
      </c>
      <c r="Q9" s="14">
        <v>13</v>
      </c>
      <c r="R9" s="14">
        <v>14</v>
      </c>
      <c r="S9" s="13">
        <v>15</v>
      </c>
      <c r="T9" s="14">
        <v>16</v>
      </c>
      <c r="U9" s="13">
        <v>17</v>
      </c>
      <c r="V9" s="13">
        <f>U9+1</f>
        <v>18</v>
      </c>
      <c r="W9" s="13">
        <f>V9+1</f>
        <v>19</v>
      </c>
      <c r="X9" s="13">
        <f>W9+1</f>
        <v>20</v>
      </c>
      <c r="Y9" s="13">
        <f>X9+1</f>
        <v>21</v>
      </c>
      <c r="Z9" s="13">
        <v>22</v>
      </c>
      <c r="AA9" s="13">
        <f t="shared" ref="AA9:BD9" si="1">Z9+1</f>
        <v>23</v>
      </c>
      <c r="AB9" s="13">
        <f t="shared" si="1"/>
        <v>24</v>
      </c>
      <c r="AC9" s="13">
        <f t="shared" si="1"/>
        <v>25</v>
      </c>
      <c r="AD9" s="15">
        <f t="shared" si="1"/>
        <v>26</v>
      </c>
      <c r="AE9" s="16">
        <f t="shared" si="1"/>
        <v>27</v>
      </c>
      <c r="AF9" s="16">
        <f t="shared" si="1"/>
        <v>28</v>
      </c>
      <c r="AG9" s="13">
        <f t="shared" si="1"/>
        <v>29</v>
      </c>
      <c r="AH9" s="13">
        <f t="shared" si="1"/>
        <v>30</v>
      </c>
      <c r="AI9" s="14">
        <f t="shared" si="1"/>
        <v>31</v>
      </c>
      <c r="AJ9" s="13">
        <f t="shared" si="1"/>
        <v>32</v>
      </c>
      <c r="AK9" s="14">
        <f t="shared" si="1"/>
        <v>33</v>
      </c>
      <c r="AL9" s="14">
        <f t="shared" si="1"/>
        <v>34</v>
      </c>
      <c r="AM9" s="14">
        <f t="shared" si="1"/>
        <v>35</v>
      </c>
      <c r="AN9" s="13">
        <f t="shared" si="1"/>
        <v>36</v>
      </c>
      <c r="AO9" s="14">
        <f t="shared" si="1"/>
        <v>37</v>
      </c>
      <c r="AP9" s="14">
        <f t="shared" si="1"/>
        <v>38</v>
      </c>
      <c r="AQ9" s="13">
        <f t="shared" si="1"/>
        <v>39</v>
      </c>
      <c r="AR9" s="14">
        <f t="shared" si="1"/>
        <v>40</v>
      </c>
      <c r="AS9" s="14">
        <f t="shared" si="1"/>
        <v>41</v>
      </c>
      <c r="AT9" s="13">
        <f t="shared" si="1"/>
        <v>42</v>
      </c>
      <c r="AU9" s="13">
        <f t="shared" si="1"/>
        <v>43</v>
      </c>
      <c r="AV9" s="13">
        <f t="shared" si="1"/>
        <v>44</v>
      </c>
      <c r="AW9" s="13">
        <f t="shared" si="1"/>
        <v>45</v>
      </c>
      <c r="AX9" s="13">
        <f t="shared" si="1"/>
        <v>46</v>
      </c>
      <c r="AY9" s="13">
        <f t="shared" si="1"/>
        <v>47</v>
      </c>
      <c r="AZ9" s="13">
        <f t="shared" si="1"/>
        <v>48</v>
      </c>
      <c r="BA9" s="13">
        <f t="shared" si="1"/>
        <v>49</v>
      </c>
      <c r="BB9" s="13">
        <f t="shared" si="1"/>
        <v>50</v>
      </c>
      <c r="BC9" s="13">
        <f t="shared" si="1"/>
        <v>51</v>
      </c>
      <c r="BD9" s="13">
        <f t="shared" si="1"/>
        <v>52</v>
      </c>
      <c r="BE9" s="132"/>
      <c r="BG9" s="17"/>
      <c r="BH9" s="17"/>
    </row>
    <row r="10" spans="1:61" ht="12.75" customHeight="1">
      <c r="A10" s="140" t="s">
        <v>68</v>
      </c>
      <c r="B10" s="124" t="s">
        <v>69</v>
      </c>
      <c r="C10" s="141" t="s">
        <v>70</v>
      </c>
      <c r="D10" s="18" t="s">
        <v>71</v>
      </c>
      <c r="E10" s="19">
        <f>E12+E14+E16+E18+E20+E22+E24+E26+E28+E30+E32+E34+E36+E38+E40+E42</f>
        <v>36</v>
      </c>
      <c r="F10" s="19">
        <f t="shared" ref="F10:AT11" si="2">F12+F14+F16+F18+F20+F22+F24+F26+F28+F30+F32+F34+F36+F38+F40+F42</f>
        <v>36</v>
      </c>
      <c r="G10" s="19">
        <f t="shared" si="2"/>
        <v>36</v>
      </c>
      <c r="H10" s="19">
        <f t="shared" si="2"/>
        <v>36</v>
      </c>
      <c r="I10" s="19">
        <f t="shared" si="2"/>
        <v>36</v>
      </c>
      <c r="J10" s="19">
        <f t="shared" si="2"/>
        <v>36</v>
      </c>
      <c r="K10" s="19">
        <f t="shared" si="2"/>
        <v>36</v>
      </c>
      <c r="L10" s="19">
        <f t="shared" si="2"/>
        <v>36</v>
      </c>
      <c r="M10" s="19">
        <f t="shared" si="2"/>
        <v>36</v>
      </c>
      <c r="N10" s="19">
        <f t="shared" si="2"/>
        <v>36</v>
      </c>
      <c r="O10" s="19">
        <f t="shared" si="2"/>
        <v>36</v>
      </c>
      <c r="P10" s="19">
        <f t="shared" si="2"/>
        <v>36</v>
      </c>
      <c r="Q10" s="19">
        <f t="shared" si="2"/>
        <v>36</v>
      </c>
      <c r="R10" s="19">
        <f t="shared" si="2"/>
        <v>36</v>
      </c>
      <c r="S10" s="19">
        <f t="shared" si="2"/>
        <v>36</v>
      </c>
      <c r="T10" s="19">
        <f t="shared" si="2"/>
        <v>36</v>
      </c>
      <c r="U10" s="19"/>
      <c r="V10" s="19"/>
      <c r="W10" s="19"/>
      <c r="X10" s="19">
        <f t="shared" si="2"/>
        <v>30</v>
      </c>
      <c r="Y10" s="19">
        <f t="shared" si="2"/>
        <v>30</v>
      </c>
      <c r="Z10" s="19">
        <f t="shared" si="2"/>
        <v>30</v>
      </c>
      <c r="AA10" s="19">
        <f t="shared" si="2"/>
        <v>30</v>
      </c>
      <c r="AB10" s="19">
        <f t="shared" si="2"/>
        <v>30</v>
      </c>
      <c r="AC10" s="19">
        <f t="shared" si="2"/>
        <v>30</v>
      </c>
      <c r="AD10" s="19">
        <f t="shared" si="2"/>
        <v>30</v>
      </c>
      <c r="AE10" s="19">
        <f t="shared" si="2"/>
        <v>30</v>
      </c>
      <c r="AF10" s="19">
        <f t="shared" si="2"/>
        <v>30</v>
      </c>
      <c r="AG10" s="19">
        <f t="shared" si="2"/>
        <v>30</v>
      </c>
      <c r="AH10" s="19">
        <f t="shared" si="2"/>
        <v>30</v>
      </c>
      <c r="AI10" s="19">
        <f t="shared" si="2"/>
        <v>30</v>
      </c>
      <c r="AJ10" s="19">
        <f t="shared" si="2"/>
        <v>30</v>
      </c>
      <c r="AK10" s="19">
        <f t="shared" si="2"/>
        <v>30</v>
      </c>
      <c r="AL10" s="19">
        <f t="shared" si="2"/>
        <v>30</v>
      </c>
      <c r="AM10" s="19">
        <f t="shared" si="2"/>
        <v>30</v>
      </c>
      <c r="AN10" s="19">
        <f t="shared" si="2"/>
        <v>30</v>
      </c>
      <c r="AO10" s="19">
        <f t="shared" si="2"/>
        <v>30</v>
      </c>
      <c r="AP10" s="19">
        <f t="shared" si="2"/>
        <v>30</v>
      </c>
      <c r="AQ10" s="19">
        <f t="shared" si="2"/>
        <v>29</v>
      </c>
      <c r="AR10" s="19">
        <f t="shared" si="2"/>
        <v>28</v>
      </c>
      <c r="AS10" s="19">
        <f t="shared" si="2"/>
        <v>28</v>
      </c>
      <c r="AT10" s="19">
        <f t="shared" si="2"/>
        <v>30</v>
      </c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20">
        <f t="shared" ref="BE10:BE53" si="3">SUM(E10:BD10)</f>
        <v>1261</v>
      </c>
      <c r="BG10" s="99"/>
      <c r="BH10" s="99"/>
      <c r="BI10" s="100"/>
    </row>
    <row r="11" spans="1:61" ht="12.75" customHeight="1">
      <c r="A11" s="140"/>
      <c r="B11" s="125"/>
      <c r="C11" s="142"/>
      <c r="D11" s="18" t="s">
        <v>72</v>
      </c>
      <c r="E11" s="20">
        <f>E13+E15+E17+E19+E21+E23+E25+E27+E29+E31+E33+E35+E37+E39+E41+E43</f>
        <v>18</v>
      </c>
      <c r="F11" s="20">
        <f t="shared" si="2"/>
        <v>18</v>
      </c>
      <c r="G11" s="20">
        <f t="shared" si="2"/>
        <v>18</v>
      </c>
      <c r="H11" s="20">
        <f t="shared" si="2"/>
        <v>18</v>
      </c>
      <c r="I11" s="20">
        <f t="shared" si="2"/>
        <v>18</v>
      </c>
      <c r="J11" s="20">
        <f t="shared" si="2"/>
        <v>18</v>
      </c>
      <c r="K11" s="20">
        <f t="shared" si="2"/>
        <v>18</v>
      </c>
      <c r="L11" s="20">
        <f t="shared" si="2"/>
        <v>18</v>
      </c>
      <c r="M11" s="20">
        <f t="shared" si="2"/>
        <v>18</v>
      </c>
      <c r="N11" s="20">
        <f t="shared" si="2"/>
        <v>18</v>
      </c>
      <c r="O11" s="20">
        <f t="shared" si="2"/>
        <v>18</v>
      </c>
      <c r="P11" s="20">
        <f t="shared" si="2"/>
        <v>18</v>
      </c>
      <c r="Q11" s="20">
        <f t="shared" si="2"/>
        <v>18</v>
      </c>
      <c r="R11" s="20">
        <f t="shared" si="2"/>
        <v>18</v>
      </c>
      <c r="S11" s="20">
        <f t="shared" si="2"/>
        <v>18</v>
      </c>
      <c r="T11" s="20">
        <f t="shared" si="2"/>
        <v>18</v>
      </c>
      <c r="U11" s="20"/>
      <c r="V11" s="20"/>
      <c r="W11" s="20"/>
      <c r="X11" s="20">
        <f t="shared" si="2"/>
        <v>15</v>
      </c>
      <c r="Y11" s="20">
        <f t="shared" si="2"/>
        <v>15</v>
      </c>
      <c r="Z11" s="20">
        <f t="shared" si="2"/>
        <v>15</v>
      </c>
      <c r="AA11" s="20">
        <f t="shared" si="2"/>
        <v>15</v>
      </c>
      <c r="AB11" s="20">
        <f t="shared" si="2"/>
        <v>15</v>
      </c>
      <c r="AC11" s="20">
        <f t="shared" si="2"/>
        <v>15</v>
      </c>
      <c r="AD11" s="20">
        <f t="shared" si="2"/>
        <v>15</v>
      </c>
      <c r="AE11" s="20">
        <f t="shared" si="2"/>
        <v>15</v>
      </c>
      <c r="AF11" s="20">
        <f t="shared" si="2"/>
        <v>15</v>
      </c>
      <c r="AG11" s="20">
        <f t="shared" si="2"/>
        <v>15</v>
      </c>
      <c r="AH11" s="20">
        <f t="shared" si="2"/>
        <v>15</v>
      </c>
      <c r="AI11" s="20">
        <f t="shared" si="2"/>
        <v>15</v>
      </c>
      <c r="AJ11" s="20">
        <f t="shared" si="2"/>
        <v>15</v>
      </c>
      <c r="AK11" s="20">
        <f t="shared" si="2"/>
        <v>15</v>
      </c>
      <c r="AL11" s="20">
        <f t="shared" si="2"/>
        <v>15</v>
      </c>
      <c r="AM11" s="20">
        <f t="shared" si="2"/>
        <v>15</v>
      </c>
      <c r="AN11" s="20">
        <f t="shared" si="2"/>
        <v>15</v>
      </c>
      <c r="AO11" s="20">
        <f t="shared" si="2"/>
        <v>15</v>
      </c>
      <c r="AP11" s="20">
        <f t="shared" si="2"/>
        <v>15</v>
      </c>
      <c r="AQ11" s="20">
        <f t="shared" si="2"/>
        <v>14.5</v>
      </c>
      <c r="AR11" s="20">
        <f t="shared" si="2"/>
        <v>14</v>
      </c>
      <c r="AS11" s="20">
        <f t="shared" si="2"/>
        <v>14</v>
      </c>
      <c r="AT11" s="20">
        <f t="shared" si="2"/>
        <v>14.5</v>
      </c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20">
        <f t="shared" si="3"/>
        <v>630</v>
      </c>
      <c r="BF11" s="22"/>
      <c r="BG11" s="99"/>
      <c r="BH11" s="99"/>
      <c r="BI11" s="100"/>
    </row>
    <row r="12" spans="1:61" s="9" customFormat="1" ht="12.75" customHeight="1">
      <c r="A12" s="140"/>
      <c r="B12" s="116" t="s">
        <v>73</v>
      </c>
      <c r="C12" s="123" t="s">
        <v>74</v>
      </c>
      <c r="D12" s="23" t="s">
        <v>71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24"/>
      <c r="V12" s="24"/>
      <c r="W12" s="24"/>
      <c r="X12" s="13">
        <v>1</v>
      </c>
      <c r="Y12" s="13">
        <v>1</v>
      </c>
      <c r="Z12" s="13">
        <v>1</v>
      </c>
      <c r="AA12" s="13">
        <v>1</v>
      </c>
      <c r="AB12" s="13">
        <v>1</v>
      </c>
      <c r="AC12" s="13">
        <v>1</v>
      </c>
      <c r="AD12" s="13">
        <v>1</v>
      </c>
      <c r="AE12" s="13">
        <v>1</v>
      </c>
      <c r="AF12" s="13">
        <v>1</v>
      </c>
      <c r="AG12" s="13">
        <v>1</v>
      </c>
      <c r="AH12" s="13">
        <v>1</v>
      </c>
      <c r="AI12" s="13">
        <v>1</v>
      </c>
      <c r="AJ12" s="13">
        <v>1</v>
      </c>
      <c r="AK12" s="13">
        <v>1</v>
      </c>
      <c r="AL12" s="13">
        <v>1</v>
      </c>
      <c r="AM12" s="13">
        <v>1</v>
      </c>
      <c r="AN12" s="13">
        <v>1</v>
      </c>
      <c r="AO12" s="13">
        <v>1</v>
      </c>
      <c r="AP12" s="13">
        <v>1</v>
      </c>
      <c r="AQ12" s="13">
        <v>1</v>
      </c>
      <c r="AR12" s="13">
        <v>1</v>
      </c>
      <c r="AS12" s="13">
        <v>1</v>
      </c>
      <c r="AT12" s="13">
        <v>1</v>
      </c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25">
        <f t="shared" si="3"/>
        <v>39</v>
      </c>
      <c r="BG12" s="99"/>
      <c r="BH12" s="99"/>
      <c r="BI12" s="100"/>
    </row>
    <row r="13" spans="1:61" s="9" customFormat="1" ht="12.75" customHeight="1">
      <c r="A13" s="140"/>
      <c r="B13" s="117"/>
      <c r="C13" s="123"/>
      <c r="D13" s="23" t="s">
        <v>72</v>
      </c>
      <c r="E13" s="26">
        <v>0.5</v>
      </c>
      <c r="F13" s="26">
        <v>0.5</v>
      </c>
      <c r="G13" s="26">
        <v>0.5</v>
      </c>
      <c r="H13" s="26">
        <v>0.5</v>
      </c>
      <c r="I13" s="26">
        <v>0.5</v>
      </c>
      <c r="J13" s="26">
        <v>0.5</v>
      </c>
      <c r="K13" s="26">
        <v>0.5</v>
      </c>
      <c r="L13" s="26">
        <v>0.5</v>
      </c>
      <c r="M13" s="26">
        <v>0.5</v>
      </c>
      <c r="N13" s="26">
        <v>0.5</v>
      </c>
      <c r="O13" s="26">
        <v>0.5</v>
      </c>
      <c r="P13" s="26">
        <v>0.5</v>
      </c>
      <c r="Q13" s="26">
        <v>0.5</v>
      </c>
      <c r="R13" s="26">
        <v>0.5</v>
      </c>
      <c r="S13" s="26">
        <v>0.5</v>
      </c>
      <c r="T13" s="26">
        <v>0.5</v>
      </c>
      <c r="U13" s="24"/>
      <c r="V13" s="24"/>
      <c r="W13" s="24"/>
      <c r="X13" s="26">
        <v>0.5</v>
      </c>
      <c r="Y13" s="26">
        <v>0.5</v>
      </c>
      <c r="Z13" s="26">
        <v>0.5</v>
      </c>
      <c r="AA13" s="26">
        <v>0.5</v>
      </c>
      <c r="AB13" s="26">
        <v>0.5</v>
      </c>
      <c r="AC13" s="26">
        <v>0.5</v>
      </c>
      <c r="AD13" s="26">
        <v>0.5</v>
      </c>
      <c r="AE13" s="26">
        <v>0.5</v>
      </c>
      <c r="AF13" s="26">
        <v>0.5</v>
      </c>
      <c r="AG13" s="26">
        <v>0.5</v>
      </c>
      <c r="AH13" s="26">
        <v>0.5</v>
      </c>
      <c r="AI13" s="26">
        <v>0.5</v>
      </c>
      <c r="AJ13" s="26">
        <v>0.5</v>
      </c>
      <c r="AK13" s="26">
        <v>0.5</v>
      </c>
      <c r="AL13" s="26">
        <v>0.5</v>
      </c>
      <c r="AM13" s="26">
        <v>0.5</v>
      </c>
      <c r="AN13" s="26">
        <v>0.5</v>
      </c>
      <c r="AO13" s="26">
        <v>0.5</v>
      </c>
      <c r="AP13" s="26">
        <v>0.5</v>
      </c>
      <c r="AQ13" s="26">
        <v>0.5</v>
      </c>
      <c r="AR13" s="26">
        <v>0.5</v>
      </c>
      <c r="AS13" s="26">
        <v>0.5</v>
      </c>
      <c r="AT13" s="26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27">
        <f t="shared" si="3"/>
        <v>19</v>
      </c>
      <c r="BG13" s="99"/>
      <c r="BH13" s="99"/>
      <c r="BI13" s="100"/>
    </row>
    <row r="14" spans="1:61" s="9" customFormat="1" ht="12.75" customHeight="1">
      <c r="A14" s="140"/>
      <c r="B14" s="116" t="s">
        <v>75</v>
      </c>
      <c r="C14" s="123" t="s">
        <v>76</v>
      </c>
      <c r="D14" s="23" t="s">
        <v>71</v>
      </c>
      <c r="E14" s="24">
        <v>2</v>
      </c>
      <c r="F14" s="24">
        <v>2</v>
      </c>
      <c r="G14" s="24">
        <v>2</v>
      </c>
      <c r="H14" s="24">
        <v>2</v>
      </c>
      <c r="I14" s="24">
        <v>2</v>
      </c>
      <c r="J14" s="24">
        <v>2</v>
      </c>
      <c r="K14" s="24">
        <v>2</v>
      </c>
      <c r="L14" s="24">
        <v>2</v>
      </c>
      <c r="M14" s="24">
        <v>2</v>
      </c>
      <c r="N14" s="24">
        <v>2</v>
      </c>
      <c r="O14" s="24">
        <v>2</v>
      </c>
      <c r="P14" s="24">
        <v>2</v>
      </c>
      <c r="Q14" s="24">
        <v>2</v>
      </c>
      <c r="R14" s="24">
        <v>2</v>
      </c>
      <c r="S14" s="24">
        <v>2</v>
      </c>
      <c r="T14" s="24">
        <v>2</v>
      </c>
      <c r="U14" s="24"/>
      <c r="V14" s="24"/>
      <c r="W14" s="24"/>
      <c r="X14" s="13">
        <v>1</v>
      </c>
      <c r="Y14" s="13">
        <v>1</v>
      </c>
      <c r="Z14" s="13">
        <v>1</v>
      </c>
      <c r="AA14" s="13">
        <v>1</v>
      </c>
      <c r="AB14" s="13">
        <v>1</v>
      </c>
      <c r="AC14" s="13">
        <v>1</v>
      </c>
      <c r="AD14" s="13">
        <v>1</v>
      </c>
      <c r="AE14" s="13">
        <v>1</v>
      </c>
      <c r="AF14" s="13">
        <v>1</v>
      </c>
      <c r="AG14" s="13">
        <v>1</v>
      </c>
      <c r="AH14" s="13">
        <v>1</v>
      </c>
      <c r="AI14" s="13">
        <v>1</v>
      </c>
      <c r="AJ14" s="13">
        <v>1</v>
      </c>
      <c r="AK14" s="13">
        <v>1</v>
      </c>
      <c r="AL14" s="13">
        <v>1</v>
      </c>
      <c r="AM14" s="13">
        <v>1</v>
      </c>
      <c r="AN14" s="13">
        <v>1</v>
      </c>
      <c r="AO14" s="13">
        <v>1</v>
      </c>
      <c r="AP14" s="13">
        <v>1</v>
      </c>
      <c r="AQ14" s="13">
        <v>1</v>
      </c>
      <c r="AR14" s="13">
        <v>1</v>
      </c>
      <c r="AS14" s="13">
        <v>1</v>
      </c>
      <c r="AT14" s="13">
        <v>1</v>
      </c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25">
        <f t="shared" si="3"/>
        <v>55</v>
      </c>
      <c r="BG14" s="99"/>
      <c r="BH14" s="99"/>
      <c r="BI14" s="100"/>
    </row>
    <row r="15" spans="1:61" s="9" customFormat="1" ht="12.75" customHeight="1">
      <c r="A15" s="140"/>
      <c r="B15" s="117"/>
      <c r="C15" s="123"/>
      <c r="D15" s="23" t="s">
        <v>72</v>
      </c>
      <c r="E15" s="28">
        <v>1</v>
      </c>
      <c r="F15" s="28">
        <v>1</v>
      </c>
      <c r="G15" s="28">
        <v>1</v>
      </c>
      <c r="H15" s="28">
        <v>1</v>
      </c>
      <c r="I15" s="28">
        <v>1</v>
      </c>
      <c r="J15" s="28">
        <v>1</v>
      </c>
      <c r="K15" s="28">
        <v>1</v>
      </c>
      <c r="L15" s="28">
        <v>1</v>
      </c>
      <c r="M15" s="28">
        <v>1</v>
      </c>
      <c r="N15" s="28">
        <v>1</v>
      </c>
      <c r="O15" s="28">
        <v>1</v>
      </c>
      <c r="P15" s="28">
        <v>1</v>
      </c>
      <c r="Q15" s="28">
        <v>1</v>
      </c>
      <c r="R15" s="28">
        <v>1</v>
      </c>
      <c r="S15" s="28">
        <v>1</v>
      </c>
      <c r="T15" s="28">
        <v>1</v>
      </c>
      <c r="U15" s="24"/>
      <c r="V15" s="24"/>
      <c r="W15" s="24"/>
      <c r="X15" s="26">
        <v>0.5</v>
      </c>
      <c r="Y15" s="26">
        <v>0.5</v>
      </c>
      <c r="Z15" s="26">
        <v>0.5</v>
      </c>
      <c r="AA15" s="26">
        <v>0.5</v>
      </c>
      <c r="AB15" s="26">
        <v>0.5</v>
      </c>
      <c r="AC15" s="26">
        <v>0.5</v>
      </c>
      <c r="AD15" s="26">
        <v>0.5</v>
      </c>
      <c r="AE15" s="26">
        <v>0.5</v>
      </c>
      <c r="AF15" s="26">
        <v>0.5</v>
      </c>
      <c r="AG15" s="26">
        <v>0.5</v>
      </c>
      <c r="AH15" s="26">
        <v>0.5</v>
      </c>
      <c r="AI15" s="26">
        <v>0.5</v>
      </c>
      <c r="AJ15" s="26">
        <v>0.5</v>
      </c>
      <c r="AK15" s="26">
        <v>0.5</v>
      </c>
      <c r="AL15" s="26">
        <v>0.5</v>
      </c>
      <c r="AM15" s="26">
        <v>0.5</v>
      </c>
      <c r="AN15" s="26">
        <v>0.5</v>
      </c>
      <c r="AO15" s="26">
        <v>0.5</v>
      </c>
      <c r="AP15" s="26">
        <v>0.5</v>
      </c>
      <c r="AQ15" s="26">
        <v>0.5</v>
      </c>
      <c r="AR15" s="26">
        <v>0.5</v>
      </c>
      <c r="AS15" s="26">
        <v>0.5</v>
      </c>
      <c r="AT15" s="26">
        <v>1</v>
      </c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27">
        <f>SUM(E15:BD15)</f>
        <v>28</v>
      </c>
      <c r="BG15" s="99"/>
      <c r="BH15" s="99"/>
      <c r="BI15" s="100"/>
    </row>
    <row r="16" spans="1:61" s="9" customFormat="1" ht="12.75" customHeight="1">
      <c r="A16" s="140"/>
      <c r="B16" s="116" t="s">
        <v>77</v>
      </c>
      <c r="C16" s="123" t="s">
        <v>78</v>
      </c>
      <c r="D16" s="23" t="s">
        <v>71</v>
      </c>
      <c r="E16" s="24">
        <v>3</v>
      </c>
      <c r="F16" s="24">
        <v>3</v>
      </c>
      <c r="G16" s="24">
        <v>3</v>
      </c>
      <c r="H16" s="24">
        <v>3</v>
      </c>
      <c r="I16" s="24">
        <v>3</v>
      </c>
      <c r="J16" s="24">
        <v>3</v>
      </c>
      <c r="K16" s="24">
        <v>3</v>
      </c>
      <c r="L16" s="24">
        <v>3</v>
      </c>
      <c r="M16" s="24">
        <v>3</v>
      </c>
      <c r="N16" s="24">
        <v>3</v>
      </c>
      <c r="O16" s="24">
        <v>3</v>
      </c>
      <c r="P16" s="24">
        <v>3</v>
      </c>
      <c r="Q16" s="24">
        <v>3</v>
      </c>
      <c r="R16" s="24">
        <v>3</v>
      </c>
      <c r="S16" s="24">
        <v>3</v>
      </c>
      <c r="T16" s="24">
        <v>3</v>
      </c>
      <c r="U16" s="24"/>
      <c r="V16" s="24"/>
      <c r="W16" s="24"/>
      <c r="X16" s="24">
        <v>3</v>
      </c>
      <c r="Y16" s="24">
        <v>3</v>
      </c>
      <c r="Z16" s="24">
        <v>3</v>
      </c>
      <c r="AA16" s="24">
        <v>3</v>
      </c>
      <c r="AB16" s="24">
        <v>3</v>
      </c>
      <c r="AC16" s="24">
        <v>3</v>
      </c>
      <c r="AD16" s="24">
        <v>3</v>
      </c>
      <c r="AE16" s="24">
        <v>3</v>
      </c>
      <c r="AF16" s="24">
        <v>3</v>
      </c>
      <c r="AG16" s="24">
        <v>3</v>
      </c>
      <c r="AH16" s="24">
        <v>3</v>
      </c>
      <c r="AI16" s="24">
        <v>3</v>
      </c>
      <c r="AJ16" s="24">
        <v>3</v>
      </c>
      <c r="AK16" s="24">
        <v>3</v>
      </c>
      <c r="AL16" s="24">
        <v>3</v>
      </c>
      <c r="AM16" s="24">
        <v>3</v>
      </c>
      <c r="AN16" s="24">
        <v>3</v>
      </c>
      <c r="AO16" s="24">
        <v>3</v>
      </c>
      <c r="AP16" s="24">
        <v>3</v>
      </c>
      <c r="AQ16" s="24">
        <v>3</v>
      </c>
      <c r="AR16" s="24">
        <v>3</v>
      </c>
      <c r="AS16" s="24">
        <v>3</v>
      </c>
      <c r="AT16" s="24">
        <v>3</v>
      </c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25">
        <f t="shared" si="3"/>
        <v>117</v>
      </c>
      <c r="BG16" s="99"/>
      <c r="BH16" s="99"/>
      <c r="BI16" s="100"/>
    </row>
    <row r="17" spans="1:61" s="9" customFormat="1">
      <c r="A17" s="140"/>
      <c r="B17" s="117"/>
      <c r="C17" s="123"/>
      <c r="D17" s="23" t="s">
        <v>72</v>
      </c>
      <c r="E17" s="29">
        <v>1.5</v>
      </c>
      <c r="F17" s="29">
        <v>1.5</v>
      </c>
      <c r="G17" s="29">
        <v>1.5</v>
      </c>
      <c r="H17" s="29">
        <v>1.5</v>
      </c>
      <c r="I17" s="29">
        <v>1.5</v>
      </c>
      <c r="J17" s="29">
        <v>1.5</v>
      </c>
      <c r="K17" s="29">
        <v>1.5</v>
      </c>
      <c r="L17" s="29">
        <v>1.5</v>
      </c>
      <c r="M17" s="29">
        <v>1.5</v>
      </c>
      <c r="N17" s="29">
        <v>1.5</v>
      </c>
      <c r="O17" s="29">
        <v>1.5</v>
      </c>
      <c r="P17" s="29">
        <v>1.5</v>
      </c>
      <c r="Q17" s="29">
        <v>1.5</v>
      </c>
      <c r="R17" s="29">
        <v>1.5</v>
      </c>
      <c r="S17" s="29">
        <v>1.5</v>
      </c>
      <c r="T17" s="29">
        <v>1.5</v>
      </c>
      <c r="U17" s="24"/>
      <c r="V17" s="24"/>
      <c r="W17" s="24"/>
      <c r="X17" s="29">
        <v>1.5</v>
      </c>
      <c r="Y17" s="29">
        <v>1.5</v>
      </c>
      <c r="Z17" s="29">
        <v>1.5</v>
      </c>
      <c r="AA17" s="29">
        <v>1.5</v>
      </c>
      <c r="AB17" s="29">
        <v>1.5</v>
      </c>
      <c r="AC17" s="29">
        <v>1.5</v>
      </c>
      <c r="AD17" s="29">
        <v>1.5</v>
      </c>
      <c r="AE17" s="29">
        <v>1.5</v>
      </c>
      <c r="AF17" s="29">
        <v>1.5</v>
      </c>
      <c r="AG17" s="29">
        <v>1.5</v>
      </c>
      <c r="AH17" s="29">
        <v>1.5</v>
      </c>
      <c r="AI17" s="29">
        <v>1.5</v>
      </c>
      <c r="AJ17" s="29">
        <v>1.5</v>
      </c>
      <c r="AK17" s="29">
        <v>1.5</v>
      </c>
      <c r="AL17" s="29">
        <v>1.5</v>
      </c>
      <c r="AM17" s="29">
        <v>1.5</v>
      </c>
      <c r="AN17" s="29">
        <v>1.5</v>
      </c>
      <c r="AO17" s="29">
        <v>1.5</v>
      </c>
      <c r="AP17" s="29">
        <v>1.5</v>
      </c>
      <c r="AQ17" s="29">
        <v>1.5</v>
      </c>
      <c r="AR17" s="29">
        <v>1.5</v>
      </c>
      <c r="AS17" s="29">
        <v>1.5</v>
      </c>
      <c r="AT17" s="29">
        <v>1</v>
      </c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27">
        <f t="shared" si="3"/>
        <v>58</v>
      </c>
      <c r="BG17" s="99"/>
      <c r="BH17" s="99"/>
      <c r="BI17" s="100"/>
    </row>
    <row r="18" spans="1:61" s="9" customFormat="1">
      <c r="A18" s="140"/>
      <c r="B18" s="116" t="s">
        <v>79</v>
      </c>
      <c r="C18" s="120" t="s">
        <v>80</v>
      </c>
      <c r="D18" s="23" t="s">
        <v>71</v>
      </c>
      <c r="E18" s="24">
        <v>2</v>
      </c>
      <c r="F18" s="24">
        <v>2</v>
      </c>
      <c r="G18" s="24">
        <v>2</v>
      </c>
      <c r="H18" s="24">
        <v>2</v>
      </c>
      <c r="I18" s="24">
        <v>2</v>
      </c>
      <c r="J18" s="24">
        <v>2</v>
      </c>
      <c r="K18" s="24">
        <v>2</v>
      </c>
      <c r="L18" s="24">
        <v>2</v>
      </c>
      <c r="M18" s="24">
        <v>2</v>
      </c>
      <c r="N18" s="24">
        <v>2</v>
      </c>
      <c r="O18" s="24">
        <v>2</v>
      </c>
      <c r="P18" s="24">
        <v>2</v>
      </c>
      <c r="Q18" s="24">
        <v>2</v>
      </c>
      <c r="R18" s="24">
        <v>2</v>
      </c>
      <c r="S18" s="24">
        <v>2</v>
      </c>
      <c r="T18" s="24">
        <v>2</v>
      </c>
      <c r="U18" s="24"/>
      <c r="V18" s="24"/>
      <c r="W18" s="24"/>
      <c r="X18" s="24">
        <v>2</v>
      </c>
      <c r="Y18" s="24">
        <v>2</v>
      </c>
      <c r="Z18" s="24">
        <v>2</v>
      </c>
      <c r="AA18" s="24">
        <v>2</v>
      </c>
      <c r="AB18" s="24">
        <v>2</v>
      </c>
      <c r="AC18" s="24">
        <v>2</v>
      </c>
      <c r="AD18" s="24">
        <v>2</v>
      </c>
      <c r="AE18" s="24">
        <v>2</v>
      </c>
      <c r="AF18" s="24">
        <v>2</v>
      </c>
      <c r="AG18" s="24">
        <v>2</v>
      </c>
      <c r="AH18" s="24">
        <v>2</v>
      </c>
      <c r="AI18" s="24">
        <v>2</v>
      </c>
      <c r="AJ18" s="24">
        <v>2</v>
      </c>
      <c r="AK18" s="24">
        <v>2</v>
      </c>
      <c r="AL18" s="24">
        <v>2</v>
      </c>
      <c r="AM18" s="24">
        <v>2</v>
      </c>
      <c r="AN18" s="24">
        <v>2</v>
      </c>
      <c r="AO18" s="24">
        <v>2</v>
      </c>
      <c r="AP18" s="24">
        <v>2</v>
      </c>
      <c r="AQ18" s="24">
        <v>2</v>
      </c>
      <c r="AR18" s="24">
        <v>2</v>
      </c>
      <c r="AS18" s="24">
        <v>2</v>
      </c>
      <c r="AT18" s="24">
        <v>2</v>
      </c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25">
        <f t="shared" si="3"/>
        <v>78</v>
      </c>
      <c r="BG18" s="99"/>
      <c r="BH18" s="99"/>
      <c r="BI18" s="100"/>
    </row>
    <row r="19" spans="1:61" s="9" customFormat="1">
      <c r="A19" s="140"/>
      <c r="B19" s="117"/>
      <c r="C19" s="121"/>
      <c r="D19" s="23" t="s">
        <v>72</v>
      </c>
      <c r="E19" s="28">
        <v>1</v>
      </c>
      <c r="F19" s="28">
        <v>1</v>
      </c>
      <c r="G19" s="28">
        <v>1</v>
      </c>
      <c r="H19" s="28">
        <v>1</v>
      </c>
      <c r="I19" s="28">
        <v>1</v>
      </c>
      <c r="J19" s="28">
        <v>1</v>
      </c>
      <c r="K19" s="28">
        <v>1</v>
      </c>
      <c r="L19" s="28">
        <v>1</v>
      </c>
      <c r="M19" s="28">
        <v>1</v>
      </c>
      <c r="N19" s="28">
        <v>1</v>
      </c>
      <c r="O19" s="28">
        <v>1</v>
      </c>
      <c r="P19" s="28">
        <v>1</v>
      </c>
      <c r="Q19" s="28">
        <v>1</v>
      </c>
      <c r="R19" s="28">
        <v>1</v>
      </c>
      <c r="S19" s="28">
        <v>1</v>
      </c>
      <c r="T19" s="28">
        <v>1</v>
      </c>
      <c r="U19" s="24"/>
      <c r="V19" s="24"/>
      <c r="W19" s="24"/>
      <c r="X19" s="28">
        <v>1</v>
      </c>
      <c r="Y19" s="28">
        <v>1</v>
      </c>
      <c r="Z19" s="28">
        <v>1</v>
      </c>
      <c r="AA19" s="28">
        <v>1</v>
      </c>
      <c r="AB19" s="28">
        <v>1</v>
      </c>
      <c r="AC19" s="28">
        <v>1</v>
      </c>
      <c r="AD19" s="28">
        <v>1</v>
      </c>
      <c r="AE19" s="28">
        <v>1</v>
      </c>
      <c r="AF19" s="28">
        <v>1</v>
      </c>
      <c r="AG19" s="28">
        <v>1</v>
      </c>
      <c r="AH19" s="28">
        <v>1</v>
      </c>
      <c r="AI19" s="28">
        <v>1</v>
      </c>
      <c r="AJ19" s="28">
        <v>1</v>
      </c>
      <c r="AK19" s="28">
        <v>1</v>
      </c>
      <c r="AL19" s="28">
        <v>1</v>
      </c>
      <c r="AM19" s="28">
        <v>1</v>
      </c>
      <c r="AN19" s="28">
        <v>1</v>
      </c>
      <c r="AO19" s="28">
        <v>1</v>
      </c>
      <c r="AP19" s="28">
        <v>1</v>
      </c>
      <c r="AQ19" s="28">
        <v>1</v>
      </c>
      <c r="AR19" s="28">
        <v>1</v>
      </c>
      <c r="AS19" s="28">
        <v>1</v>
      </c>
      <c r="AT19" s="28">
        <v>1</v>
      </c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27">
        <f t="shared" si="3"/>
        <v>39</v>
      </c>
      <c r="BG19" s="99"/>
      <c r="BH19" s="99"/>
      <c r="BI19" s="100"/>
    </row>
    <row r="20" spans="1:61" s="9" customFormat="1">
      <c r="A20" s="140"/>
      <c r="B20" s="116" t="s">
        <v>81</v>
      </c>
      <c r="C20" s="120" t="s">
        <v>82</v>
      </c>
      <c r="D20" s="23" t="s">
        <v>71</v>
      </c>
      <c r="E20" s="24">
        <v>3</v>
      </c>
      <c r="F20" s="24">
        <v>3</v>
      </c>
      <c r="G20" s="24">
        <v>3</v>
      </c>
      <c r="H20" s="24">
        <v>3</v>
      </c>
      <c r="I20" s="24">
        <v>3</v>
      </c>
      <c r="J20" s="24">
        <v>3</v>
      </c>
      <c r="K20" s="24">
        <v>3</v>
      </c>
      <c r="L20" s="24">
        <v>3</v>
      </c>
      <c r="M20" s="24">
        <v>3</v>
      </c>
      <c r="N20" s="24">
        <v>3</v>
      </c>
      <c r="O20" s="24">
        <v>3</v>
      </c>
      <c r="P20" s="24">
        <v>3</v>
      </c>
      <c r="Q20" s="24">
        <v>3</v>
      </c>
      <c r="R20" s="24">
        <v>3</v>
      </c>
      <c r="S20" s="24">
        <v>3</v>
      </c>
      <c r="T20" s="24">
        <v>3</v>
      </c>
      <c r="U20" s="13"/>
      <c r="V20" s="24"/>
      <c r="W20" s="24"/>
      <c r="X20" s="24">
        <v>3</v>
      </c>
      <c r="Y20" s="24">
        <v>3</v>
      </c>
      <c r="Z20" s="24">
        <v>3</v>
      </c>
      <c r="AA20" s="24">
        <v>3</v>
      </c>
      <c r="AB20" s="24">
        <v>3</v>
      </c>
      <c r="AC20" s="24">
        <v>3</v>
      </c>
      <c r="AD20" s="24">
        <v>3</v>
      </c>
      <c r="AE20" s="24">
        <v>3</v>
      </c>
      <c r="AF20" s="24">
        <v>3</v>
      </c>
      <c r="AG20" s="24">
        <v>3</v>
      </c>
      <c r="AH20" s="24">
        <v>3</v>
      </c>
      <c r="AI20" s="24">
        <v>3</v>
      </c>
      <c r="AJ20" s="24">
        <v>3</v>
      </c>
      <c r="AK20" s="24">
        <v>3</v>
      </c>
      <c r="AL20" s="24">
        <v>3</v>
      </c>
      <c r="AM20" s="24">
        <v>3</v>
      </c>
      <c r="AN20" s="24">
        <v>3</v>
      </c>
      <c r="AO20" s="24">
        <v>3</v>
      </c>
      <c r="AP20" s="24">
        <v>3</v>
      </c>
      <c r="AQ20" s="24">
        <v>3</v>
      </c>
      <c r="AR20" s="24">
        <v>3</v>
      </c>
      <c r="AS20" s="28">
        <v>5</v>
      </c>
      <c r="AT20" s="28">
        <v>4</v>
      </c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25">
        <f t="shared" si="3"/>
        <v>120</v>
      </c>
      <c r="BG20" s="99"/>
      <c r="BH20" s="99"/>
      <c r="BI20" s="100"/>
    </row>
    <row r="21" spans="1:61" s="9" customFormat="1">
      <c r="A21" s="140"/>
      <c r="B21" s="117"/>
      <c r="C21" s="121"/>
      <c r="D21" s="23" t="s">
        <v>72</v>
      </c>
      <c r="E21" s="29">
        <v>1.5</v>
      </c>
      <c r="F21" s="29">
        <v>1.5</v>
      </c>
      <c r="G21" s="29">
        <v>1.5</v>
      </c>
      <c r="H21" s="29">
        <v>1.5</v>
      </c>
      <c r="I21" s="29">
        <v>1.5</v>
      </c>
      <c r="J21" s="29">
        <v>1.5</v>
      </c>
      <c r="K21" s="29">
        <v>1.5</v>
      </c>
      <c r="L21" s="29">
        <v>1.5</v>
      </c>
      <c r="M21" s="29">
        <v>1.5</v>
      </c>
      <c r="N21" s="29">
        <v>1.5</v>
      </c>
      <c r="O21" s="29">
        <v>1.5</v>
      </c>
      <c r="P21" s="29">
        <v>1.5</v>
      </c>
      <c r="Q21" s="29">
        <v>1.5</v>
      </c>
      <c r="R21" s="29">
        <v>1.5</v>
      </c>
      <c r="S21" s="29">
        <v>1.5</v>
      </c>
      <c r="T21" s="29">
        <v>1.5</v>
      </c>
      <c r="U21" s="24"/>
      <c r="V21" s="24"/>
      <c r="W21" s="24"/>
      <c r="X21" s="29">
        <v>1.5</v>
      </c>
      <c r="Y21" s="29">
        <v>1.5</v>
      </c>
      <c r="Z21" s="29">
        <v>1.5</v>
      </c>
      <c r="AA21" s="29">
        <v>1.5</v>
      </c>
      <c r="AB21" s="29">
        <v>1.5</v>
      </c>
      <c r="AC21" s="29">
        <v>1.5</v>
      </c>
      <c r="AD21" s="29">
        <v>1.5</v>
      </c>
      <c r="AE21" s="29">
        <v>1.5</v>
      </c>
      <c r="AF21" s="29">
        <v>1.5</v>
      </c>
      <c r="AG21" s="29">
        <v>1.5</v>
      </c>
      <c r="AH21" s="29">
        <v>1.5</v>
      </c>
      <c r="AI21" s="29">
        <v>1.5</v>
      </c>
      <c r="AJ21" s="29">
        <v>1.5</v>
      </c>
      <c r="AK21" s="29">
        <v>1.5</v>
      </c>
      <c r="AL21" s="29">
        <v>1.5</v>
      </c>
      <c r="AM21" s="29">
        <v>1.5</v>
      </c>
      <c r="AN21" s="29">
        <v>1.5</v>
      </c>
      <c r="AO21" s="29">
        <v>1.5</v>
      </c>
      <c r="AP21" s="29">
        <v>1.5</v>
      </c>
      <c r="AQ21" s="29">
        <v>1.5</v>
      </c>
      <c r="AR21" s="29">
        <v>1.5</v>
      </c>
      <c r="AS21" s="29">
        <v>2.5</v>
      </c>
      <c r="AT21" s="29">
        <v>2</v>
      </c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27">
        <f t="shared" si="3"/>
        <v>60</v>
      </c>
      <c r="BG21" s="99"/>
      <c r="BH21" s="99"/>
      <c r="BI21" s="100"/>
    </row>
    <row r="22" spans="1:61" s="9" customFormat="1">
      <c r="A22" s="140"/>
      <c r="B22" s="116" t="s">
        <v>83</v>
      </c>
      <c r="C22" s="120" t="s">
        <v>84</v>
      </c>
      <c r="D22" s="23" t="s">
        <v>71</v>
      </c>
      <c r="E22" s="24">
        <v>3</v>
      </c>
      <c r="F22" s="24">
        <v>3</v>
      </c>
      <c r="G22" s="24">
        <v>3</v>
      </c>
      <c r="H22" s="24">
        <v>3</v>
      </c>
      <c r="I22" s="24">
        <v>3</v>
      </c>
      <c r="J22" s="24">
        <v>3</v>
      </c>
      <c r="K22" s="24">
        <v>3</v>
      </c>
      <c r="L22" s="24">
        <v>3</v>
      </c>
      <c r="M22" s="24">
        <v>3</v>
      </c>
      <c r="N22" s="24">
        <v>3</v>
      </c>
      <c r="O22" s="24">
        <v>3</v>
      </c>
      <c r="P22" s="24">
        <v>3</v>
      </c>
      <c r="Q22" s="24">
        <v>3</v>
      </c>
      <c r="R22" s="24">
        <v>3</v>
      </c>
      <c r="S22" s="24">
        <v>3</v>
      </c>
      <c r="T22" s="24">
        <v>3</v>
      </c>
      <c r="U22" s="24"/>
      <c r="V22" s="24"/>
      <c r="W22" s="24"/>
      <c r="X22" s="24">
        <v>3</v>
      </c>
      <c r="Y22" s="24">
        <v>3</v>
      </c>
      <c r="Z22" s="24">
        <v>3</v>
      </c>
      <c r="AA22" s="24">
        <v>3</v>
      </c>
      <c r="AB22" s="24">
        <v>3</v>
      </c>
      <c r="AC22" s="24">
        <v>3</v>
      </c>
      <c r="AD22" s="24">
        <v>3</v>
      </c>
      <c r="AE22" s="24">
        <v>3</v>
      </c>
      <c r="AF22" s="24">
        <v>3</v>
      </c>
      <c r="AG22" s="24">
        <v>3</v>
      </c>
      <c r="AH22" s="24">
        <v>3</v>
      </c>
      <c r="AI22" s="24">
        <v>3</v>
      </c>
      <c r="AJ22" s="24">
        <v>3</v>
      </c>
      <c r="AK22" s="24">
        <v>3</v>
      </c>
      <c r="AL22" s="24">
        <v>3</v>
      </c>
      <c r="AM22" s="24">
        <v>3</v>
      </c>
      <c r="AN22" s="24">
        <v>3</v>
      </c>
      <c r="AO22" s="24">
        <v>3</v>
      </c>
      <c r="AP22" s="24">
        <v>3</v>
      </c>
      <c r="AQ22" s="24">
        <v>3</v>
      </c>
      <c r="AR22" s="24">
        <v>3</v>
      </c>
      <c r="AS22" s="24">
        <v>3</v>
      </c>
      <c r="AT22" s="24">
        <v>3</v>
      </c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25">
        <f t="shared" si="3"/>
        <v>117</v>
      </c>
      <c r="BG22" s="99"/>
      <c r="BH22" s="99"/>
      <c r="BI22" s="100"/>
    </row>
    <row r="23" spans="1:61" s="9" customFormat="1">
      <c r="A23" s="140"/>
      <c r="B23" s="117"/>
      <c r="C23" s="121"/>
      <c r="D23" s="23" t="s">
        <v>72</v>
      </c>
      <c r="E23" s="29">
        <v>1.5</v>
      </c>
      <c r="F23" s="29">
        <v>1.5</v>
      </c>
      <c r="G23" s="29">
        <v>1.5</v>
      </c>
      <c r="H23" s="29">
        <v>1.5</v>
      </c>
      <c r="I23" s="29">
        <v>1.5</v>
      </c>
      <c r="J23" s="29">
        <v>1.5</v>
      </c>
      <c r="K23" s="29">
        <v>1.5</v>
      </c>
      <c r="L23" s="29">
        <v>1.5</v>
      </c>
      <c r="M23" s="29">
        <v>1.5</v>
      </c>
      <c r="N23" s="29">
        <v>1.5</v>
      </c>
      <c r="O23" s="29">
        <v>1.5</v>
      </c>
      <c r="P23" s="29">
        <v>1.5</v>
      </c>
      <c r="Q23" s="29">
        <v>1.5</v>
      </c>
      <c r="R23" s="29">
        <v>1.5</v>
      </c>
      <c r="S23" s="29">
        <v>1.5</v>
      </c>
      <c r="T23" s="29">
        <v>1.5</v>
      </c>
      <c r="U23" s="24"/>
      <c r="V23" s="24"/>
      <c r="W23" s="24"/>
      <c r="X23" s="29">
        <v>1.5</v>
      </c>
      <c r="Y23" s="29">
        <v>1.5</v>
      </c>
      <c r="Z23" s="29">
        <v>1.5</v>
      </c>
      <c r="AA23" s="29">
        <v>1.5</v>
      </c>
      <c r="AB23" s="29">
        <v>1.5</v>
      </c>
      <c r="AC23" s="29">
        <v>1.5</v>
      </c>
      <c r="AD23" s="29">
        <v>1.5</v>
      </c>
      <c r="AE23" s="29">
        <v>1.5</v>
      </c>
      <c r="AF23" s="29">
        <v>1.5</v>
      </c>
      <c r="AG23" s="29">
        <v>1.5</v>
      </c>
      <c r="AH23" s="29">
        <v>1.5</v>
      </c>
      <c r="AI23" s="29">
        <v>1.5</v>
      </c>
      <c r="AJ23" s="29">
        <v>1.5</v>
      </c>
      <c r="AK23" s="29">
        <v>1.5</v>
      </c>
      <c r="AL23" s="29">
        <v>1.5</v>
      </c>
      <c r="AM23" s="29">
        <v>1.5</v>
      </c>
      <c r="AN23" s="29">
        <v>1.5</v>
      </c>
      <c r="AO23" s="29">
        <v>1.5</v>
      </c>
      <c r="AP23" s="29">
        <v>1.5</v>
      </c>
      <c r="AQ23" s="29">
        <v>1.5</v>
      </c>
      <c r="AR23" s="29">
        <v>1.5</v>
      </c>
      <c r="AS23" s="29">
        <v>1.5</v>
      </c>
      <c r="AT23" s="29">
        <v>1</v>
      </c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27">
        <f t="shared" si="3"/>
        <v>58</v>
      </c>
      <c r="BG23" s="99"/>
      <c r="BH23" s="99"/>
      <c r="BI23" s="100"/>
    </row>
    <row r="24" spans="1:61" s="9" customFormat="1">
      <c r="A24" s="140"/>
      <c r="B24" s="122" t="s">
        <v>85</v>
      </c>
      <c r="C24" s="120" t="s">
        <v>86</v>
      </c>
      <c r="D24" s="23" t="s">
        <v>71</v>
      </c>
      <c r="E24" s="24">
        <v>3</v>
      </c>
      <c r="F24" s="24">
        <v>3</v>
      </c>
      <c r="G24" s="24">
        <v>3</v>
      </c>
      <c r="H24" s="24">
        <v>3</v>
      </c>
      <c r="I24" s="24">
        <v>3</v>
      </c>
      <c r="J24" s="24">
        <v>3</v>
      </c>
      <c r="K24" s="24">
        <v>3</v>
      </c>
      <c r="L24" s="24">
        <v>3</v>
      </c>
      <c r="M24" s="24">
        <v>3</v>
      </c>
      <c r="N24" s="24">
        <v>3</v>
      </c>
      <c r="O24" s="24">
        <v>3</v>
      </c>
      <c r="P24" s="24">
        <v>3</v>
      </c>
      <c r="Q24" s="24">
        <v>3</v>
      </c>
      <c r="R24" s="24">
        <v>3</v>
      </c>
      <c r="S24" s="24">
        <v>3</v>
      </c>
      <c r="T24" s="24">
        <v>3</v>
      </c>
      <c r="U24" s="24"/>
      <c r="V24" s="24"/>
      <c r="W24" s="24"/>
      <c r="X24" s="24">
        <v>1</v>
      </c>
      <c r="Y24" s="24">
        <v>1</v>
      </c>
      <c r="Z24" s="24">
        <v>1</v>
      </c>
      <c r="AA24" s="24">
        <v>1</v>
      </c>
      <c r="AB24" s="24">
        <v>1</v>
      </c>
      <c r="AC24" s="24">
        <v>1</v>
      </c>
      <c r="AD24" s="24">
        <v>1</v>
      </c>
      <c r="AE24" s="24">
        <v>1</v>
      </c>
      <c r="AF24" s="24">
        <v>1</v>
      </c>
      <c r="AG24" s="24">
        <v>1</v>
      </c>
      <c r="AH24" s="24">
        <v>1</v>
      </c>
      <c r="AI24" s="24">
        <v>1</v>
      </c>
      <c r="AJ24" s="24">
        <v>1</v>
      </c>
      <c r="AK24" s="24">
        <v>1</v>
      </c>
      <c r="AL24" s="24">
        <v>1</v>
      </c>
      <c r="AM24" s="24">
        <v>1</v>
      </c>
      <c r="AN24" s="24">
        <v>1</v>
      </c>
      <c r="AO24" s="24">
        <v>1</v>
      </c>
      <c r="AP24" s="24">
        <v>1</v>
      </c>
      <c r="AQ24" s="24">
        <v>1</v>
      </c>
      <c r="AR24" s="24">
        <v>2</v>
      </c>
      <c r="AS24" s="24"/>
      <c r="AT24" s="24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25">
        <f t="shared" si="3"/>
        <v>70</v>
      </c>
      <c r="BG24" s="99"/>
      <c r="BH24" s="99"/>
      <c r="BI24" s="100"/>
    </row>
    <row r="25" spans="1:61" s="9" customFormat="1">
      <c r="A25" s="140"/>
      <c r="B25" s="122"/>
      <c r="C25" s="121"/>
      <c r="D25" s="23" t="s">
        <v>72</v>
      </c>
      <c r="E25" s="29">
        <v>1.5</v>
      </c>
      <c r="F25" s="29">
        <v>1.5</v>
      </c>
      <c r="G25" s="29">
        <v>1.5</v>
      </c>
      <c r="H25" s="29">
        <v>1.5</v>
      </c>
      <c r="I25" s="29">
        <v>1.5</v>
      </c>
      <c r="J25" s="29">
        <v>1.5</v>
      </c>
      <c r="K25" s="29">
        <v>1.5</v>
      </c>
      <c r="L25" s="29">
        <v>1.5</v>
      </c>
      <c r="M25" s="29">
        <v>1.5</v>
      </c>
      <c r="N25" s="29">
        <v>1.5</v>
      </c>
      <c r="O25" s="29">
        <v>1.5</v>
      </c>
      <c r="P25" s="29">
        <v>1.5</v>
      </c>
      <c r="Q25" s="29">
        <v>1.5</v>
      </c>
      <c r="R25" s="29">
        <v>1.5</v>
      </c>
      <c r="S25" s="29">
        <v>1.5</v>
      </c>
      <c r="T25" s="29">
        <v>1.5</v>
      </c>
      <c r="U25" s="24"/>
      <c r="V25" s="24"/>
      <c r="W25" s="24"/>
      <c r="X25" s="29">
        <v>0.5</v>
      </c>
      <c r="Y25" s="29">
        <v>0.5</v>
      </c>
      <c r="Z25" s="29">
        <v>0.5</v>
      </c>
      <c r="AA25" s="29">
        <v>0.5</v>
      </c>
      <c r="AB25" s="29">
        <v>0.5</v>
      </c>
      <c r="AC25" s="29">
        <v>0.5</v>
      </c>
      <c r="AD25" s="29">
        <v>0.5</v>
      </c>
      <c r="AE25" s="29">
        <v>0.5</v>
      </c>
      <c r="AF25" s="29">
        <v>0.5</v>
      </c>
      <c r="AG25" s="29">
        <v>0.5</v>
      </c>
      <c r="AH25" s="29">
        <v>0.5</v>
      </c>
      <c r="AI25" s="29">
        <v>0.5</v>
      </c>
      <c r="AJ25" s="29">
        <v>0.5</v>
      </c>
      <c r="AK25" s="29">
        <v>0.5</v>
      </c>
      <c r="AL25" s="29">
        <v>0.5</v>
      </c>
      <c r="AM25" s="29">
        <v>0.5</v>
      </c>
      <c r="AN25" s="29">
        <v>0.5</v>
      </c>
      <c r="AO25" s="29">
        <v>0.5</v>
      </c>
      <c r="AP25" s="29">
        <v>0.5</v>
      </c>
      <c r="AQ25" s="29">
        <v>0.5</v>
      </c>
      <c r="AR25" s="29">
        <v>1</v>
      </c>
      <c r="AS25" s="29"/>
      <c r="AT25" s="29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27">
        <f t="shared" si="3"/>
        <v>35</v>
      </c>
      <c r="BG25" s="99"/>
      <c r="BH25" s="99"/>
      <c r="BI25" s="100"/>
    </row>
    <row r="26" spans="1:61" s="9" customFormat="1">
      <c r="A26" s="140"/>
      <c r="B26" s="122" t="s">
        <v>87</v>
      </c>
      <c r="C26" s="120" t="s">
        <v>88</v>
      </c>
      <c r="D26" s="23" t="s">
        <v>71</v>
      </c>
      <c r="E26" s="24">
        <v>3</v>
      </c>
      <c r="F26" s="24">
        <v>3</v>
      </c>
      <c r="G26" s="24">
        <v>3</v>
      </c>
      <c r="H26" s="24">
        <v>3</v>
      </c>
      <c r="I26" s="24">
        <v>3</v>
      </c>
      <c r="J26" s="24">
        <v>3</v>
      </c>
      <c r="K26" s="24">
        <v>3</v>
      </c>
      <c r="L26" s="24">
        <v>3</v>
      </c>
      <c r="M26" s="24">
        <v>3</v>
      </c>
      <c r="N26" s="24">
        <v>3</v>
      </c>
      <c r="O26" s="24">
        <v>3</v>
      </c>
      <c r="P26" s="24">
        <v>3</v>
      </c>
      <c r="Q26" s="24">
        <v>3</v>
      </c>
      <c r="R26" s="24">
        <v>3</v>
      </c>
      <c r="S26" s="24">
        <v>3</v>
      </c>
      <c r="T26" s="24">
        <v>3</v>
      </c>
      <c r="U26" s="24"/>
      <c r="V26" s="24"/>
      <c r="W26" s="24"/>
      <c r="X26" s="24">
        <v>2</v>
      </c>
      <c r="Y26" s="24">
        <v>2</v>
      </c>
      <c r="Z26" s="24">
        <v>2</v>
      </c>
      <c r="AA26" s="24">
        <v>2</v>
      </c>
      <c r="AB26" s="24">
        <v>2</v>
      </c>
      <c r="AC26" s="24">
        <v>2</v>
      </c>
      <c r="AD26" s="24">
        <v>2</v>
      </c>
      <c r="AE26" s="24">
        <v>2</v>
      </c>
      <c r="AF26" s="24">
        <v>2</v>
      </c>
      <c r="AG26" s="24">
        <v>2</v>
      </c>
      <c r="AH26" s="24">
        <v>2</v>
      </c>
      <c r="AI26" s="24">
        <v>2</v>
      </c>
      <c r="AJ26" s="24">
        <v>2</v>
      </c>
      <c r="AK26" s="24">
        <v>2</v>
      </c>
      <c r="AL26" s="24">
        <v>2</v>
      </c>
      <c r="AM26" s="24">
        <v>2</v>
      </c>
      <c r="AN26" s="24">
        <v>2</v>
      </c>
      <c r="AO26" s="24">
        <v>2</v>
      </c>
      <c r="AP26" s="24">
        <v>2</v>
      </c>
      <c r="AQ26" s="24">
        <v>2</v>
      </c>
      <c r="AR26" s="24">
        <v>3</v>
      </c>
      <c r="AS26" s="24">
        <v>3</v>
      </c>
      <c r="AT26" s="24">
        <v>3</v>
      </c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25">
        <f t="shared" si="3"/>
        <v>97</v>
      </c>
      <c r="BG26" s="99"/>
      <c r="BH26" s="99"/>
      <c r="BI26" s="100"/>
    </row>
    <row r="27" spans="1:61" s="9" customFormat="1">
      <c r="A27" s="140"/>
      <c r="B27" s="122"/>
      <c r="C27" s="121"/>
      <c r="D27" s="23" t="s">
        <v>72</v>
      </c>
      <c r="E27" s="29">
        <v>1.5</v>
      </c>
      <c r="F27" s="29">
        <v>1.5</v>
      </c>
      <c r="G27" s="29">
        <v>1.5</v>
      </c>
      <c r="H27" s="29">
        <v>1.5</v>
      </c>
      <c r="I27" s="29">
        <v>1.5</v>
      </c>
      <c r="J27" s="29">
        <v>1.5</v>
      </c>
      <c r="K27" s="29">
        <v>1.5</v>
      </c>
      <c r="L27" s="29">
        <v>1.5</v>
      </c>
      <c r="M27" s="29">
        <v>1.5</v>
      </c>
      <c r="N27" s="29">
        <v>1.5</v>
      </c>
      <c r="O27" s="29">
        <v>1.5</v>
      </c>
      <c r="P27" s="29">
        <v>1.5</v>
      </c>
      <c r="Q27" s="29">
        <v>1.5</v>
      </c>
      <c r="R27" s="29">
        <v>1.5</v>
      </c>
      <c r="S27" s="29">
        <v>1.5</v>
      </c>
      <c r="T27" s="29">
        <v>1.5</v>
      </c>
      <c r="U27" s="24"/>
      <c r="V27" s="24"/>
      <c r="W27" s="24"/>
      <c r="X27" s="28">
        <v>1</v>
      </c>
      <c r="Y27" s="28">
        <v>1</v>
      </c>
      <c r="Z27" s="28">
        <v>1</v>
      </c>
      <c r="AA27" s="28">
        <v>1</v>
      </c>
      <c r="AB27" s="28">
        <v>1</v>
      </c>
      <c r="AC27" s="28">
        <v>1</v>
      </c>
      <c r="AD27" s="28">
        <v>1</v>
      </c>
      <c r="AE27" s="28">
        <v>1</v>
      </c>
      <c r="AF27" s="28">
        <v>1</v>
      </c>
      <c r="AG27" s="28">
        <v>1</v>
      </c>
      <c r="AH27" s="28">
        <v>1</v>
      </c>
      <c r="AI27" s="28">
        <v>1</v>
      </c>
      <c r="AJ27" s="28">
        <v>1</v>
      </c>
      <c r="AK27" s="28">
        <v>1</v>
      </c>
      <c r="AL27" s="28">
        <v>1</v>
      </c>
      <c r="AM27" s="28">
        <v>1</v>
      </c>
      <c r="AN27" s="28">
        <v>1</v>
      </c>
      <c r="AO27" s="28">
        <v>1</v>
      </c>
      <c r="AP27" s="28">
        <v>1</v>
      </c>
      <c r="AQ27" s="28">
        <v>1</v>
      </c>
      <c r="AR27" s="29">
        <v>1.5</v>
      </c>
      <c r="AS27" s="29">
        <v>1.5</v>
      </c>
      <c r="AT27" s="29">
        <v>2</v>
      </c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27">
        <f t="shared" si="3"/>
        <v>49</v>
      </c>
      <c r="BG27" s="99"/>
      <c r="BH27" s="99"/>
      <c r="BI27" s="100"/>
    </row>
    <row r="28" spans="1:61" s="9" customFormat="1">
      <c r="A28" s="140"/>
      <c r="B28" s="122" t="s">
        <v>89</v>
      </c>
      <c r="C28" s="120" t="s">
        <v>90</v>
      </c>
      <c r="D28" s="23" t="s">
        <v>71</v>
      </c>
      <c r="E28" s="24">
        <v>1</v>
      </c>
      <c r="F28" s="24">
        <v>1</v>
      </c>
      <c r="G28" s="24">
        <v>1</v>
      </c>
      <c r="H28" s="24">
        <v>1</v>
      </c>
      <c r="I28" s="24">
        <v>1</v>
      </c>
      <c r="J28" s="24">
        <v>1</v>
      </c>
      <c r="K28" s="24">
        <v>1</v>
      </c>
      <c r="L28" s="24">
        <v>1</v>
      </c>
      <c r="M28" s="24">
        <v>1</v>
      </c>
      <c r="N28" s="24">
        <v>1</v>
      </c>
      <c r="O28" s="24">
        <v>1</v>
      </c>
      <c r="P28" s="24">
        <v>1</v>
      </c>
      <c r="Q28" s="24">
        <v>1</v>
      </c>
      <c r="R28" s="24">
        <v>1</v>
      </c>
      <c r="S28" s="24">
        <v>1</v>
      </c>
      <c r="T28" s="24">
        <v>1</v>
      </c>
      <c r="U28" s="24"/>
      <c r="V28" s="24"/>
      <c r="W28" s="24"/>
      <c r="X28" s="24">
        <v>4</v>
      </c>
      <c r="Y28" s="24">
        <v>4</v>
      </c>
      <c r="Z28" s="24">
        <v>4</v>
      </c>
      <c r="AA28" s="24">
        <v>4</v>
      </c>
      <c r="AB28" s="24">
        <v>4</v>
      </c>
      <c r="AC28" s="24">
        <v>4</v>
      </c>
      <c r="AD28" s="24">
        <v>4</v>
      </c>
      <c r="AE28" s="24">
        <v>4</v>
      </c>
      <c r="AF28" s="24">
        <v>4</v>
      </c>
      <c r="AG28" s="24">
        <v>4</v>
      </c>
      <c r="AH28" s="24">
        <v>4</v>
      </c>
      <c r="AI28" s="24">
        <v>4</v>
      </c>
      <c r="AJ28" s="24">
        <v>4</v>
      </c>
      <c r="AK28" s="24">
        <v>4</v>
      </c>
      <c r="AL28" s="24">
        <v>4</v>
      </c>
      <c r="AM28" s="24">
        <v>4</v>
      </c>
      <c r="AN28" s="24">
        <v>4</v>
      </c>
      <c r="AO28" s="24">
        <v>4</v>
      </c>
      <c r="AP28" s="24">
        <v>4</v>
      </c>
      <c r="AQ28" s="24">
        <v>4</v>
      </c>
      <c r="AR28" s="24">
        <v>4</v>
      </c>
      <c r="AS28" s="24">
        <v>4</v>
      </c>
      <c r="AT28" s="24">
        <v>4</v>
      </c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25">
        <f t="shared" si="3"/>
        <v>108</v>
      </c>
      <c r="BG28" s="99"/>
      <c r="BH28" s="99"/>
      <c r="BI28" s="100"/>
    </row>
    <row r="29" spans="1:61" s="9" customFormat="1">
      <c r="A29" s="140"/>
      <c r="B29" s="122"/>
      <c r="C29" s="121"/>
      <c r="D29" s="23" t="s">
        <v>72</v>
      </c>
      <c r="E29" s="29">
        <v>0.5</v>
      </c>
      <c r="F29" s="29">
        <v>0.5</v>
      </c>
      <c r="G29" s="29">
        <v>0.5</v>
      </c>
      <c r="H29" s="29">
        <v>0.5</v>
      </c>
      <c r="I29" s="29">
        <v>0.5</v>
      </c>
      <c r="J29" s="29">
        <v>0.5</v>
      </c>
      <c r="K29" s="29">
        <v>0.5</v>
      </c>
      <c r="L29" s="29">
        <v>0.5</v>
      </c>
      <c r="M29" s="29">
        <v>0.5</v>
      </c>
      <c r="N29" s="29">
        <v>0.5</v>
      </c>
      <c r="O29" s="29">
        <v>0.5</v>
      </c>
      <c r="P29" s="29">
        <v>0.5</v>
      </c>
      <c r="Q29" s="29">
        <v>0.5</v>
      </c>
      <c r="R29" s="29">
        <v>0.5</v>
      </c>
      <c r="S29" s="29">
        <v>0.5</v>
      </c>
      <c r="T29" s="29">
        <v>0.5</v>
      </c>
      <c r="U29" s="24"/>
      <c r="V29" s="24"/>
      <c r="W29" s="24"/>
      <c r="X29" s="28">
        <v>2</v>
      </c>
      <c r="Y29" s="28">
        <v>2</v>
      </c>
      <c r="Z29" s="28">
        <v>2</v>
      </c>
      <c r="AA29" s="28">
        <v>2</v>
      </c>
      <c r="AB29" s="28">
        <v>2</v>
      </c>
      <c r="AC29" s="28">
        <v>2</v>
      </c>
      <c r="AD29" s="28">
        <v>2</v>
      </c>
      <c r="AE29" s="28">
        <v>2</v>
      </c>
      <c r="AF29" s="28">
        <v>2</v>
      </c>
      <c r="AG29" s="28">
        <v>2</v>
      </c>
      <c r="AH29" s="28">
        <v>2</v>
      </c>
      <c r="AI29" s="28">
        <v>2</v>
      </c>
      <c r="AJ29" s="28">
        <v>2</v>
      </c>
      <c r="AK29" s="28">
        <v>2</v>
      </c>
      <c r="AL29" s="28">
        <v>2</v>
      </c>
      <c r="AM29" s="28">
        <v>2</v>
      </c>
      <c r="AN29" s="28">
        <v>2</v>
      </c>
      <c r="AO29" s="28">
        <v>2</v>
      </c>
      <c r="AP29" s="28">
        <v>2</v>
      </c>
      <c r="AQ29" s="28">
        <v>2</v>
      </c>
      <c r="AR29" s="28">
        <v>2</v>
      </c>
      <c r="AS29" s="28">
        <v>2</v>
      </c>
      <c r="AT29" s="28">
        <v>2</v>
      </c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27">
        <f t="shared" si="3"/>
        <v>54</v>
      </c>
      <c r="BG29" s="99"/>
      <c r="BH29" s="99"/>
      <c r="BI29" s="100"/>
    </row>
    <row r="30" spans="1:61" s="9" customFormat="1">
      <c r="A30" s="140"/>
      <c r="B30" s="122" t="s">
        <v>91</v>
      </c>
      <c r="C30" s="123" t="s">
        <v>92</v>
      </c>
      <c r="D30" s="23" t="s">
        <v>71</v>
      </c>
      <c r="E30" s="24">
        <v>3</v>
      </c>
      <c r="F30" s="24">
        <v>3</v>
      </c>
      <c r="G30" s="24">
        <v>3</v>
      </c>
      <c r="H30" s="24">
        <v>3</v>
      </c>
      <c r="I30" s="24">
        <v>3</v>
      </c>
      <c r="J30" s="24">
        <v>3</v>
      </c>
      <c r="K30" s="24">
        <v>3</v>
      </c>
      <c r="L30" s="24">
        <v>3</v>
      </c>
      <c r="M30" s="24">
        <v>3</v>
      </c>
      <c r="N30" s="24">
        <v>3</v>
      </c>
      <c r="O30" s="24">
        <v>3</v>
      </c>
      <c r="P30" s="24">
        <v>3</v>
      </c>
      <c r="Q30" s="24">
        <v>3</v>
      </c>
      <c r="R30" s="24">
        <v>3</v>
      </c>
      <c r="S30" s="24">
        <v>3</v>
      </c>
      <c r="T30" s="24">
        <v>3</v>
      </c>
      <c r="U30" s="24"/>
      <c r="V30" s="24"/>
      <c r="W30" s="24"/>
      <c r="X30" s="24">
        <v>1</v>
      </c>
      <c r="Y30" s="24">
        <v>1</v>
      </c>
      <c r="Z30" s="24">
        <v>1</v>
      </c>
      <c r="AA30" s="24">
        <v>1</v>
      </c>
      <c r="AB30" s="24">
        <v>1</v>
      </c>
      <c r="AC30" s="24">
        <v>1</v>
      </c>
      <c r="AD30" s="24">
        <v>1</v>
      </c>
      <c r="AE30" s="24">
        <v>1</v>
      </c>
      <c r="AF30" s="24">
        <v>1</v>
      </c>
      <c r="AG30" s="24">
        <v>1</v>
      </c>
      <c r="AH30" s="24">
        <v>1</v>
      </c>
      <c r="AI30" s="24">
        <v>1</v>
      </c>
      <c r="AJ30" s="24">
        <v>1</v>
      </c>
      <c r="AK30" s="24">
        <v>1</v>
      </c>
      <c r="AL30" s="24">
        <v>1</v>
      </c>
      <c r="AM30" s="24">
        <v>1</v>
      </c>
      <c r="AN30" s="24">
        <v>1</v>
      </c>
      <c r="AO30" s="24">
        <v>1</v>
      </c>
      <c r="AP30" s="24">
        <v>1</v>
      </c>
      <c r="AQ30" s="24">
        <v>1</v>
      </c>
      <c r="AR30" s="24">
        <v>1</v>
      </c>
      <c r="AS30" s="24">
        <v>1</v>
      </c>
      <c r="AT30" s="24">
        <v>2</v>
      </c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25">
        <f t="shared" si="3"/>
        <v>72</v>
      </c>
      <c r="BG30" s="99"/>
      <c r="BH30" s="99"/>
      <c r="BI30" s="100"/>
    </row>
    <row r="31" spans="1:61" s="9" customFormat="1">
      <c r="A31" s="140"/>
      <c r="B31" s="122"/>
      <c r="C31" s="123"/>
      <c r="D31" s="23" t="s">
        <v>72</v>
      </c>
      <c r="E31" s="29">
        <v>1.5</v>
      </c>
      <c r="F31" s="29">
        <v>1.5</v>
      </c>
      <c r="G31" s="29">
        <v>1.5</v>
      </c>
      <c r="H31" s="29">
        <v>1.5</v>
      </c>
      <c r="I31" s="29">
        <v>1.5</v>
      </c>
      <c r="J31" s="29">
        <v>1.5</v>
      </c>
      <c r="K31" s="29">
        <v>1.5</v>
      </c>
      <c r="L31" s="29">
        <v>1.5</v>
      </c>
      <c r="M31" s="29">
        <v>1.5</v>
      </c>
      <c r="N31" s="29">
        <v>1.5</v>
      </c>
      <c r="O31" s="29">
        <v>1.5</v>
      </c>
      <c r="P31" s="29">
        <v>1.5</v>
      </c>
      <c r="Q31" s="29">
        <v>1.5</v>
      </c>
      <c r="R31" s="29">
        <v>1.5</v>
      </c>
      <c r="S31" s="29">
        <v>1.5</v>
      </c>
      <c r="T31" s="29">
        <v>1.5</v>
      </c>
      <c r="U31" s="24"/>
      <c r="V31" s="24"/>
      <c r="W31" s="24"/>
      <c r="X31" s="29">
        <v>0.5</v>
      </c>
      <c r="Y31" s="29">
        <v>0.5</v>
      </c>
      <c r="Z31" s="29">
        <v>0.5</v>
      </c>
      <c r="AA31" s="29">
        <v>0.5</v>
      </c>
      <c r="AB31" s="29">
        <v>0.5</v>
      </c>
      <c r="AC31" s="29">
        <v>0.5</v>
      </c>
      <c r="AD31" s="29">
        <v>0.5</v>
      </c>
      <c r="AE31" s="29">
        <v>0.5</v>
      </c>
      <c r="AF31" s="29">
        <v>0.5</v>
      </c>
      <c r="AG31" s="29">
        <v>0.5</v>
      </c>
      <c r="AH31" s="29">
        <v>0.5</v>
      </c>
      <c r="AI31" s="29">
        <v>0.5</v>
      </c>
      <c r="AJ31" s="29">
        <v>0.5</v>
      </c>
      <c r="AK31" s="29">
        <v>0.5</v>
      </c>
      <c r="AL31" s="29">
        <v>0.5</v>
      </c>
      <c r="AM31" s="29">
        <v>0.5</v>
      </c>
      <c r="AN31" s="29">
        <v>0.5</v>
      </c>
      <c r="AO31" s="29">
        <v>0.5</v>
      </c>
      <c r="AP31" s="29">
        <v>0.5</v>
      </c>
      <c r="AQ31" s="29">
        <v>0.5</v>
      </c>
      <c r="AR31" s="29">
        <v>0.5</v>
      </c>
      <c r="AS31" s="29">
        <v>0.5</v>
      </c>
      <c r="AT31" s="25">
        <v>1</v>
      </c>
      <c r="AU31" s="13"/>
      <c r="AV31" s="26"/>
      <c r="AW31" s="13"/>
      <c r="AX31" s="13"/>
      <c r="AY31" s="13"/>
      <c r="AZ31" s="13"/>
      <c r="BA31" s="13"/>
      <c r="BB31" s="13"/>
      <c r="BC31" s="13"/>
      <c r="BD31" s="13"/>
      <c r="BE31" s="27">
        <f t="shared" si="3"/>
        <v>36</v>
      </c>
      <c r="BG31" s="99"/>
      <c r="BH31" s="99"/>
      <c r="BI31" s="100"/>
    </row>
    <row r="32" spans="1:61" s="9" customFormat="1">
      <c r="A32" s="140"/>
      <c r="B32" s="122" t="s">
        <v>93</v>
      </c>
      <c r="C32" s="123" t="s">
        <v>94</v>
      </c>
      <c r="D32" s="23" t="s">
        <v>71</v>
      </c>
      <c r="E32" s="24">
        <v>1</v>
      </c>
      <c r="F32" s="24">
        <v>1</v>
      </c>
      <c r="G32" s="24">
        <v>1</v>
      </c>
      <c r="H32" s="24">
        <v>1</v>
      </c>
      <c r="I32" s="24">
        <v>1</v>
      </c>
      <c r="J32" s="24">
        <v>1</v>
      </c>
      <c r="K32" s="24">
        <v>1</v>
      </c>
      <c r="L32" s="24">
        <v>1</v>
      </c>
      <c r="M32" s="24">
        <v>1</v>
      </c>
      <c r="N32" s="24">
        <v>1</v>
      </c>
      <c r="O32" s="24">
        <v>1</v>
      </c>
      <c r="P32" s="24">
        <v>1</v>
      </c>
      <c r="Q32" s="24">
        <v>1</v>
      </c>
      <c r="R32" s="24">
        <v>1</v>
      </c>
      <c r="S32" s="24">
        <v>1</v>
      </c>
      <c r="T32" s="24">
        <v>1</v>
      </c>
      <c r="U32" s="24"/>
      <c r="V32" s="24"/>
      <c r="W32" s="24"/>
      <c r="X32" s="24">
        <v>1</v>
      </c>
      <c r="Y32" s="24">
        <v>1</v>
      </c>
      <c r="Z32" s="24">
        <v>1</v>
      </c>
      <c r="AA32" s="24">
        <v>1</v>
      </c>
      <c r="AB32" s="24">
        <v>1</v>
      </c>
      <c r="AC32" s="24">
        <v>1</v>
      </c>
      <c r="AD32" s="24">
        <v>1</v>
      </c>
      <c r="AE32" s="24">
        <v>1</v>
      </c>
      <c r="AF32" s="24">
        <v>1</v>
      </c>
      <c r="AG32" s="24">
        <v>1</v>
      </c>
      <c r="AH32" s="24">
        <v>1</v>
      </c>
      <c r="AI32" s="24">
        <v>1</v>
      </c>
      <c r="AJ32" s="24">
        <v>1</v>
      </c>
      <c r="AK32" s="24">
        <v>1</v>
      </c>
      <c r="AL32" s="24">
        <v>1</v>
      </c>
      <c r="AM32" s="24">
        <v>1</v>
      </c>
      <c r="AN32" s="24">
        <v>1</v>
      </c>
      <c r="AO32" s="24">
        <v>1</v>
      </c>
      <c r="AP32" s="24"/>
      <c r="AQ32" s="24">
        <v>2</v>
      </c>
      <c r="AR32" s="24"/>
      <c r="AS32" s="28"/>
      <c r="AT32" s="24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25">
        <f t="shared" si="3"/>
        <v>36</v>
      </c>
      <c r="BG32" s="99"/>
      <c r="BH32" s="99"/>
      <c r="BI32" s="100"/>
    </row>
    <row r="33" spans="1:61" s="9" customFormat="1" ht="12.75" customHeight="1">
      <c r="A33" s="140"/>
      <c r="B33" s="122"/>
      <c r="C33" s="123"/>
      <c r="D33" s="23" t="s">
        <v>72</v>
      </c>
      <c r="E33" s="29">
        <v>0.5</v>
      </c>
      <c r="F33" s="29">
        <v>0.5</v>
      </c>
      <c r="G33" s="29">
        <v>0.5</v>
      </c>
      <c r="H33" s="29">
        <v>0.5</v>
      </c>
      <c r="I33" s="29">
        <v>0.5</v>
      </c>
      <c r="J33" s="29">
        <v>0.5</v>
      </c>
      <c r="K33" s="29">
        <v>0.5</v>
      </c>
      <c r="L33" s="29">
        <v>0.5</v>
      </c>
      <c r="M33" s="29">
        <v>0.5</v>
      </c>
      <c r="N33" s="29">
        <v>0.5</v>
      </c>
      <c r="O33" s="29">
        <v>0.5</v>
      </c>
      <c r="P33" s="29">
        <v>0.5</v>
      </c>
      <c r="Q33" s="29">
        <v>0.5</v>
      </c>
      <c r="R33" s="29">
        <v>0.5</v>
      </c>
      <c r="S33" s="29">
        <v>0.5</v>
      </c>
      <c r="T33" s="29">
        <v>0.5</v>
      </c>
      <c r="U33" s="24"/>
      <c r="V33" s="24"/>
      <c r="W33" s="24"/>
      <c r="X33" s="29">
        <v>0.5</v>
      </c>
      <c r="Y33" s="29">
        <v>0.5</v>
      </c>
      <c r="Z33" s="29">
        <v>0.5</v>
      </c>
      <c r="AA33" s="29">
        <v>0.5</v>
      </c>
      <c r="AB33" s="29">
        <v>0.5</v>
      </c>
      <c r="AC33" s="29">
        <v>0.5</v>
      </c>
      <c r="AD33" s="29">
        <v>0.5</v>
      </c>
      <c r="AE33" s="29">
        <v>0.5</v>
      </c>
      <c r="AF33" s="29">
        <v>0.5</v>
      </c>
      <c r="AG33" s="29">
        <v>0.5</v>
      </c>
      <c r="AH33" s="29">
        <v>0.5</v>
      </c>
      <c r="AI33" s="29">
        <v>0.5</v>
      </c>
      <c r="AJ33" s="29">
        <v>0.5</v>
      </c>
      <c r="AK33" s="29">
        <v>0.5</v>
      </c>
      <c r="AL33" s="29">
        <v>0.5</v>
      </c>
      <c r="AM33" s="29">
        <v>0.5</v>
      </c>
      <c r="AN33" s="29">
        <v>0.5</v>
      </c>
      <c r="AO33" s="29">
        <v>0.5</v>
      </c>
      <c r="AP33" s="29"/>
      <c r="AQ33" s="29">
        <v>1</v>
      </c>
      <c r="AR33" s="29"/>
      <c r="AS33" s="29"/>
      <c r="AT33" s="29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27">
        <f t="shared" si="3"/>
        <v>18</v>
      </c>
      <c r="BG33" s="99"/>
      <c r="BH33" s="99"/>
      <c r="BI33" s="100"/>
    </row>
    <row r="34" spans="1:61" s="9" customFormat="1" ht="12.75" customHeight="1">
      <c r="A34" s="140"/>
      <c r="B34" s="122" t="s">
        <v>95</v>
      </c>
      <c r="C34" s="123" t="s">
        <v>96</v>
      </c>
      <c r="D34" s="23" t="s">
        <v>71</v>
      </c>
      <c r="E34" s="24">
        <v>2</v>
      </c>
      <c r="F34" s="24">
        <v>2</v>
      </c>
      <c r="G34" s="24">
        <v>2</v>
      </c>
      <c r="H34" s="24">
        <v>2</v>
      </c>
      <c r="I34" s="24">
        <v>2</v>
      </c>
      <c r="J34" s="24">
        <v>2</v>
      </c>
      <c r="K34" s="24">
        <v>2</v>
      </c>
      <c r="L34" s="24">
        <v>2</v>
      </c>
      <c r="M34" s="24">
        <v>2</v>
      </c>
      <c r="N34" s="24">
        <v>2</v>
      </c>
      <c r="O34" s="24">
        <v>2</v>
      </c>
      <c r="P34" s="24">
        <v>2</v>
      </c>
      <c r="Q34" s="24">
        <v>2</v>
      </c>
      <c r="R34" s="24">
        <v>2</v>
      </c>
      <c r="S34" s="24">
        <v>2</v>
      </c>
      <c r="T34" s="24">
        <v>6</v>
      </c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25">
        <f>SUM(E34:BD34)</f>
        <v>36</v>
      </c>
      <c r="BG34" s="99"/>
      <c r="BH34" s="99"/>
      <c r="BI34" s="100"/>
    </row>
    <row r="35" spans="1:61" s="9" customFormat="1" ht="12.75" customHeight="1">
      <c r="A35" s="140"/>
      <c r="B35" s="122"/>
      <c r="C35" s="123"/>
      <c r="D35" s="23" t="s">
        <v>72</v>
      </c>
      <c r="E35" s="28">
        <v>1</v>
      </c>
      <c r="F35" s="28">
        <v>1</v>
      </c>
      <c r="G35" s="28">
        <v>1</v>
      </c>
      <c r="H35" s="28">
        <v>1</v>
      </c>
      <c r="I35" s="28">
        <v>1</v>
      </c>
      <c r="J35" s="28">
        <v>1</v>
      </c>
      <c r="K35" s="28">
        <v>1</v>
      </c>
      <c r="L35" s="28">
        <v>1</v>
      </c>
      <c r="M35" s="28">
        <v>1</v>
      </c>
      <c r="N35" s="28">
        <v>1</v>
      </c>
      <c r="O35" s="28">
        <v>1</v>
      </c>
      <c r="P35" s="28">
        <v>1</v>
      </c>
      <c r="Q35" s="28">
        <v>1</v>
      </c>
      <c r="R35" s="28">
        <v>1</v>
      </c>
      <c r="S35" s="28">
        <v>1</v>
      </c>
      <c r="T35" s="28">
        <v>3</v>
      </c>
      <c r="U35" s="24"/>
      <c r="V35" s="24"/>
      <c r="W35" s="24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27">
        <f>SUM(E35:BD35)</f>
        <v>18</v>
      </c>
      <c r="BG35" s="99"/>
      <c r="BH35" s="99"/>
      <c r="BI35" s="100"/>
    </row>
    <row r="36" spans="1:61" s="9" customFormat="1" ht="12.75" customHeight="1">
      <c r="A36" s="140"/>
      <c r="B36" s="122" t="s">
        <v>97</v>
      </c>
      <c r="C36" s="120" t="s">
        <v>98</v>
      </c>
      <c r="D36" s="23" t="s">
        <v>71</v>
      </c>
      <c r="E36" s="24">
        <v>2</v>
      </c>
      <c r="F36" s="24">
        <v>2</v>
      </c>
      <c r="G36" s="24">
        <v>2</v>
      </c>
      <c r="H36" s="24">
        <v>2</v>
      </c>
      <c r="I36" s="24">
        <v>2</v>
      </c>
      <c r="J36" s="24">
        <v>2</v>
      </c>
      <c r="K36" s="24">
        <v>2</v>
      </c>
      <c r="L36" s="24">
        <v>2</v>
      </c>
      <c r="M36" s="24">
        <v>2</v>
      </c>
      <c r="N36" s="24">
        <v>2</v>
      </c>
      <c r="O36" s="24">
        <v>2</v>
      </c>
      <c r="P36" s="24">
        <v>2</v>
      </c>
      <c r="Q36" s="24">
        <v>2</v>
      </c>
      <c r="R36" s="24">
        <v>2</v>
      </c>
      <c r="S36" s="24">
        <v>2</v>
      </c>
      <c r="T36" s="24">
        <v>2</v>
      </c>
      <c r="U36" s="24"/>
      <c r="V36" s="24"/>
      <c r="W36" s="24"/>
      <c r="X36" s="28">
        <v>3</v>
      </c>
      <c r="Y36" s="28">
        <v>3</v>
      </c>
      <c r="Z36" s="28">
        <v>3</v>
      </c>
      <c r="AA36" s="28">
        <v>3</v>
      </c>
      <c r="AB36" s="28">
        <v>3</v>
      </c>
      <c r="AC36" s="28">
        <v>3</v>
      </c>
      <c r="AD36" s="28">
        <v>3</v>
      </c>
      <c r="AE36" s="28">
        <v>3</v>
      </c>
      <c r="AF36" s="28">
        <v>3</v>
      </c>
      <c r="AG36" s="28">
        <v>3</v>
      </c>
      <c r="AH36" s="28">
        <v>3</v>
      </c>
      <c r="AI36" s="28">
        <v>3</v>
      </c>
      <c r="AJ36" s="28">
        <v>3</v>
      </c>
      <c r="AK36" s="28">
        <v>3</v>
      </c>
      <c r="AL36" s="28">
        <v>3</v>
      </c>
      <c r="AM36" s="28">
        <v>3</v>
      </c>
      <c r="AN36" s="28">
        <v>3</v>
      </c>
      <c r="AO36" s="28">
        <v>3</v>
      </c>
      <c r="AP36" s="28">
        <v>3</v>
      </c>
      <c r="AQ36" s="28">
        <v>2</v>
      </c>
      <c r="AR36" s="28">
        <v>3</v>
      </c>
      <c r="AS36" s="28">
        <v>3</v>
      </c>
      <c r="AT36" s="28">
        <v>3</v>
      </c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25">
        <f t="shared" si="3"/>
        <v>100</v>
      </c>
      <c r="BG36" s="99"/>
      <c r="BH36" s="99"/>
      <c r="BI36" s="100"/>
    </row>
    <row r="37" spans="1:61" s="9" customFormat="1" ht="12.75" customHeight="1">
      <c r="A37" s="140"/>
      <c r="B37" s="122"/>
      <c r="C37" s="121"/>
      <c r="D37" s="23" t="s">
        <v>72</v>
      </c>
      <c r="E37" s="28">
        <v>1</v>
      </c>
      <c r="F37" s="28">
        <v>1</v>
      </c>
      <c r="G37" s="28">
        <v>1</v>
      </c>
      <c r="H37" s="28">
        <v>1</v>
      </c>
      <c r="I37" s="28">
        <v>1</v>
      </c>
      <c r="J37" s="28">
        <v>1</v>
      </c>
      <c r="K37" s="28">
        <v>1</v>
      </c>
      <c r="L37" s="28">
        <v>1</v>
      </c>
      <c r="M37" s="28">
        <v>1</v>
      </c>
      <c r="N37" s="28">
        <v>1</v>
      </c>
      <c r="O37" s="28">
        <v>1</v>
      </c>
      <c r="P37" s="28">
        <v>1</v>
      </c>
      <c r="Q37" s="28">
        <v>1</v>
      </c>
      <c r="R37" s="28">
        <v>1</v>
      </c>
      <c r="S37" s="28">
        <v>1</v>
      </c>
      <c r="T37" s="28">
        <v>1</v>
      </c>
      <c r="U37" s="24"/>
      <c r="V37" s="24"/>
      <c r="W37" s="24"/>
      <c r="X37" s="29">
        <v>1.5</v>
      </c>
      <c r="Y37" s="29">
        <v>1.5</v>
      </c>
      <c r="Z37" s="29">
        <v>1.5</v>
      </c>
      <c r="AA37" s="29">
        <v>1.5</v>
      </c>
      <c r="AB37" s="29">
        <v>1.5</v>
      </c>
      <c r="AC37" s="29">
        <v>1.5</v>
      </c>
      <c r="AD37" s="29">
        <v>1.5</v>
      </c>
      <c r="AE37" s="29">
        <v>1.5</v>
      </c>
      <c r="AF37" s="29">
        <v>1.5</v>
      </c>
      <c r="AG37" s="29">
        <v>1.5</v>
      </c>
      <c r="AH37" s="29">
        <v>1.5</v>
      </c>
      <c r="AI37" s="29">
        <v>1.5</v>
      </c>
      <c r="AJ37" s="29">
        <v>1.5</v>
      </c>
      <c r="AK37" s="29">
        <v>1.5</v>
      </c>
      <c r="AL37" s="29">
        <v>1.5</v>
      </c>
      <c r="AM37" s="29">
        <v>1.5</v>
      </c>
      <c r="AN37" s="29">
        <v>1.5</v>
      </c>
      <c r="AO37" s="29">
        <v>1.5</v>
      </c>
      <c r="AP37" s="29">
        <v>1.5</v>
      </c>
      <c r="AQ37" s="29">
        <v>1</v>
      </c>
      <c r="AR37" s="29">
        <v>1.5</v>
      </c>
      <c r="AS37" s="29">
        <v>1.5</v>
      </c>
      <c r="AT37" s="29">
        <v>1.5</v>
      </c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27">
        <f t="shared" si="3"/>
        <v>50</v>
      </c>
      <c r="BG37" s="99"/>
      <c r="BH37" s="99"/>
      <c r="BI37" s="100"/>
    </row>
    <row r="38" spans="1:61" s="9" customFormat="1" ht="12.75" customHeight="1">
      <c r="A38" s="140"/>
      <c r="B38" s="122" t="s">
        <v>99</v>
      </c>
      <c r="C38" s="120" t="s">
        <v>100</v>
      </c>
      <c r="D38" s="23" t="s">
        <v>71</v>
      </c>
      <c r="E38" s="24">
        <v>4</v>
      </c>
      <c r="F38" s="24">
        <v>4</v>
      </c>
      <c r="G38" s="24">
        <v>4</v>
      </c>
      <c r="H38" s="24">
        <v>4</v>
      </c>
      <c r="I38" s="24">
        <v>4</v>
      </c>
      <c r="J38" s="24">
        <v>4</v>
      </c>
      <c r="K38" s="24">
        <v>4</v>
      </c>
      <c r="L38" s="24">
        <v>4</v>
      </c>
      <c r="M38" s="24">
        <v>4</v>
      </c>
      <c r="N38" s="24">
        <v>4</v>
      </c>
      <c r="O38" s="24">
        <v>4</v>
      </c>
      <c r="P38" s="24">
        <v>4</v>
      </c>
      <c r="Q38" s="24">
        <v>4</v>
      </c>
      <c r="R38" s="24">
        <v>4</v>
      </c>
      <c r="S38" s="24">
        <v>4</v>
      </c>
      <c r="T38" s="24"/>
      <c r="U38" s="24"/>
      <c r="V38" s="24"/>
      <c r="W38" s="24"/>
      <c r="X38" s="24">
        <v>2</v>
      </c>
      <c r="Y38" s="24">
        <v>2</v>
      </c>
      <c r="Z38" s="24">
        <v>2</v>
      </c>
      <c r="AA38" s="24">
        <v>2</v>
      </c>
      <c r="AB38" s="24">
        <v>2</v>
      </c>
      <c r="AC38" s="24">
        <v>2</v>
      </c>
      <c r="AD38" s="24">
        <v>2</v>
      </c>
      <c r="AE38" s="24">
        <v>2</v>
      </c>
      <c r="AF38" s="24">
        <v>2</v>
      </c>
      <c r="AG38" s="24">
        <v>2</v>
      </c>
      <c r="AH38" s="24">
        <v>2</v>
      </c>
      <c r="AI38" s="24">
        <v>2</v>
      </c>
      <c r="AJ38" s="24">
        <v>2</v>
      </c>
      <c r="AK38" s="24">
        <v>2</v>
      </c>
      <c r="AL38" s="24">
        <v>2</v>
      </c>
      <c r="AM38" s="24">
        <v>2</v>
      </c>
      <c r="AN38" s="24">
        <v>2</v>
      </c>
      <c r="AO38" s="24">
        <v>2</v>
      </c>
      <c r="AP38" s="24">
        <v>2</v>
      </c>
      <c r="AQ38" s="24">
        <v>2</v>
      </c>
      <c r="AR38" s="24">
        <v>2</v>
      </c>
      <c r="AS38" s="24">
        <v>2</v>
      </c>
      <c r="AT38" s="24">
        <v>4</v>
      </c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25">
        <f t="shared" si="3"/>
        <v>108</v>
      </c>
      <c r="BG38" s="99"/>
      <c r="BH38" s="99"/>
      <c r="BI38" s="100"/>
    </row>
    <row r="39" spans="1:61" s="9" customFormat="1" ht="12.75" customHeight="1">
      <c r="A39" s="140"/>
      <c r="B39" s="122"/>
      <c r="C39" s="121"/>
      <c r="D39" s="23" t="s">
        <v>72</v>
      </c>
      <c r="E39" s="28">
        <v>2</v>
      </c>
      <c r="F39" s="28">
        <v>2</v>
      </c>
      <c r="G39" s="28">
        <v>2</v>
      </c>
      <c r="H39" s="28">
        <v>2</v>
      </c>
      <c r="I39" s="28">
        <v>2</v>
      </c>
      <c r="J39" s="28">
        <v>2</v>
      </c>
      <c r="K39" s="28">
        <v>2</v>
      </c>
      <c r="L39" s="28">
        <v>2</v>
      </c>
      <c r="M39" s="28">
        <v>2</v>
      </c>
      <c r="N39" s="28">
        <v>2</v>
      </c>
      <c r="O39" s="28">
        <v>2</v>
      </c>
      <c r="P39" s="28">
        <v>2</v>
      </c>
      <c r="Q39" s="28">
        <v>2</v>
      </c>
      <c r="R39" s="28">
        <v>2</v>
      </c>
      <c r="S39" s="28">
        <v>2</v>
      </c>
      <c r="T39" s="28"/>
      <c r="U39" s="24"/>
      <c r="V39" s="24"/>
      <c r="W39" s="24"/>
      <c r="X39" s="28">
        <v>1</v>
      </c>
      <c r="Y39" s="28">
        <v>1</v>
      </c>
      <c r="Z39" s="28">
        <v>1</v>
      </c>
      <c r="AA39" s="28">
        <v>1</v>
      </c>
      <c r="AB39" s="28">
        <v>1</v>
      </c>
      <c r="AC39" s="28">
        <v>1</v>
      </c>
      <c r="AD39" s="28">
        <v>1</v>
      </c>
      <c r="AE39" s="28">
        <v>1</v>
      </c>
      <c r="AF39" s="28">
        <v>1</v>
      </c>
      <c r="AG39" s="28">
        <v>1</v>
      </c>
      <c r="AH39" s="28">
        <v>1</v>
      </c>
      <c r="AI39" s="28">
        <v>1</v>
      </c>
      <c r="AJ39" s="28">
        <v>1</v>
      </c>
      <c r="AK39" s="28">
        <v>1</v>
      </c>
      <c r="AL39" s="28">
        <v>1</v>
      </c>
      <c r="AM39" s="28">
        <v>1</v>
      </c>
      <c r="AN39" s="28">
        <v>1</v>
      </c>
      <c r="AO39" s="28">
        <v>1</v>
      </c>
      <c r="AP39" s="28">
        <v>1</v>
      </c>
      <c r="AQ39" s="28">
        <v>1</v>
      </c>
      <c r="AR39" s="28">
        <v>1</v>
      </c>
      <c r="AS39" s="28">
        <v>1</v>
      </c>
      <c r="AT39" s="29">
        <v>2</v>
      </c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27">
        <f t="shared" si="3"/>
        <v>54</v>
      </c>
      <c r="BG39" s="99"/>
      <c r="BH39" s="99"/>
      <c r="BI39" s="100"/>
    </row>
    <row r="40" spans="1:61" s="9" customFormat="1" ht="12.75" customHeight="1">
      <c r="A40" s="140"/>
      <c r="B40" s="122" t="s">
        <v>101</v>
      </c>
      <c r="C40" s="120" t="s">
        <v>102</v>
      </c>
      <c r="D40" s="23" t="s">
        <v>71</v>
      </c>
      <c r="E40" s="24">
        <v>2</v>
      </c>
      <c r="F40" s="24">
        <v>2</v>
      </c>
      <c r="G40" s="24">
        <v>2</v>
      </c>
      <c r="H40" s="24">
        <v>2</v>
      </c>
      <c r="I40" s="24">
        <v>2</v>
      </c>
      <c r="J40" s="24">
        <v>2</v>
      </c>
      <c r="K40" s="24">
        <v>2</v>
      </c>
      <c r="L40" s="24">
        <v>2</v>
      </c>
      <c r="M40" s="24">
        <v>2</v>
      </c>
      <c r="N40" s="24">
        <v>2</v>
      </c>
      <c r="O40" s="24">
        <v>2</v>
      </c>
      <c r="P40" s="24">
        <v>2</v>
      </c>
      <c r="Q40" s="24">
        <v>2</v>
      </c>
      <c r="R40" s="24">
        <v>2</v>
      </c>
      <c r="S40" s="24">
        <v>2</v>
      </c>
      <c r="T40" s="24">
        <v>2</v>
      </c>
      <c r="U40" s="24"/>
      <c r="V40" s="24"/>
      <c r="W40" s="24"/>
      <c r="X40" s="24">
        <v>2</v>
      </c>
      <c r="Y40" s="24">
        <v>2</v>
      </c>
      <c r="Z40" s="24">
        <v>2</v>
      </c>
      <c r="AA40" s="24">
        <v>2</v>
      </c>
      <c r="AB40" s="24">
        <v>2</v>
      </c>
      <c r="AC40" s="24">
        <v>2</v>
      </c>
      <c r="AD40" s="24">
        <v>2</v>
      </c>
      <c r="AE40" s="24">
        <v>2</v>
      </c>
      <c r="AF40" s="24">
        <v>2</v>
      </c>
      <c r="AG40" s="24">
        <v>2</v>
      </c>
      <c r="AH40" s="24">
        <v>2</v>
      </c>
      <c r="AI40" s="24">
        <v>2</v>
      </c>
      <c r="AJ40" s="24">
        <v>2</v>
      </c>
      <c r="AK40" s="24">
        <v>2</v>
      </c>
      <c r="AL40" s="24">
        <v>2</v>
      </c>
      <c r="AM40" s="24">
        <v>2</v>
      </c>
      <c r="AN40" s="24">
        <v>2</v>
      </c>
      <c r="AO40" s="24">
        <v>2</v>
      </c>
      <c r="AP40" s="24">
        <v>2</v>
      </c>
      <c r="AQ40" s="24">
        <v>2</v>
      </c>
      <c r="AR40" s="24"/>
      <c r="AS40" s="24"/>
      <c r="AT40" s="24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25">
        <f t="shared" si="3"/>
        <v>72</v>
      </c>
      <c r="BG40" s="99"/>
      <c r="BH40" s="99"/>
      <c r="BI40" s="100"/>
    </row>
    <row r="41" spans="1:61" s="9" customFormat="1" ht="12.75" customHeight="1">
      <c r="A41" s="140"/>
      <c r="B41" s="122"/>
      <c r="C41" s="121"/>
      <c r="D41" s="23" t="s">
        <v>72</v>
      </c>
      <c r="E41" s="28">
        <v>1</v>
      </c>
      <c r="F41" s="28">
        <v>1</v>
      </c>
      <c r="G41" s="28">
        <v>1</v>
      </c>
      <c r="H41" s="28">
        <v>1</v>
      </c>
      <c r="I41" s="28">
        <v>1</v>
      </c>
      <c r="J41" s="28">
        <v>1</v>
      </c>
      <c r="K41" s="28">
        <v>1</v>
      </c>
      <c r="L41" s="28">
        <v>1</v>
      </c>
      <c r="M41" s="28">
        <v>1</v>
      </c>
      <c r="N41" s="28">
        <v>1</v>
      </c>
      <c r="O41" s="28">
        <v>1</v>
      </c>
      <c r="P41" s="28">
        <v>1</v>
      </c>
      <c r="Q41" s="28">
        <v>1</v>
      </c>
      <c r="R41" s="28">
        <v>1</v>
      </c>
      <c r="S41" s="28">
        <v>1</v>
      </c>
      <c r="T41" s="28">
        <v>1</v>
      </c>
      <c r="U41" s="24"/>
      <c r="V41" s="24"/>
      <c r="W41" s="24"/>
      <c r="X41" s="28">
        <v>1</v>
      </c>
      <c r="Y41" s="28">
        <v>1</v>
      </c>
      <c r="Z41" s="28">
        <v>1</v>
      </c>
      <c r="AA41" s="28">
        <v>1</v>
      </c>
      <c r="AB41" s="28">
        <v>1</v>
      </c>
      <c r="AC41" s="28">
        <v>1</v>
      </c>
      <c r="AD41" s="28">
        <v>1</v>
      </c>
      <c r="AE41" s="28">
        <v>1</v>
      </c>
      <c r="AF41" s="28">
        <v>1</v>
      </c>
      <c r="AG41" s="28">
        <v>1</v>
      </c>
      <c r="AH41" s="28">
        <v>1</v>
      </c>
      <c r="AI41" s="28">
        <v>1</v>
      </c>
      <c r="AJ41" s="28">
        <v>1</v>
      </c>
      <c r="AK41" s="28">
        <v>1</v>
      </c>
      <c r="AL41" s="28">
        <v>1</v>
      </c>
      <c r="AM41" s="28">
        <v>1</v>
      </c>
      <c r="AN41" s="28">
        <v>1</v>
      </c>
      <c r="AO41" s="28">
        <v>1</v>
      </c>
      <c r="AP41" s="28">
        <v>1</v>
      </c>
      <c r="AQ41" s="28">
        <v>1</v>
      </c>
      <c r="AR41" s="29"/>
      <c r="AS41" s="29"/>
      <c r="AT41" s="29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27">
        <f t="shared" si="3"/>
        <v>36</v>
      </c>
      <c r="BG41" s="99"/>
      <c r="BH41" s="99"/>
      <c r="BI41" s="100"/>
    </row>
    <row r="42" spans="1:61" s="9" customFormat="1" ht="12.75" customHeight="1">
      <c r="A42" s="140"/>
      <c r="B42" s="122" t="s">
        <v>103</v>
      </c>
      <c r="C42" s="123" t="s">
        <v>104</v>
      </c>
      <c r="D42" s="23" t="s">
        <v>71</v>
      </c>
      <c r="E42" s="13">
        <v>1</v>
      </c>
      <c r="F42" s="13">
        <v>1</v>
      </c>
      <c r="G42" s="13">
        <v>1</v>
      </c>
      <c r="H42" s="13">
        <v>1</v>
      </c>
      <c r="I42" s="13">
        <v>1</v>
      </c>
      <c r="J42" s="13">
        <v>1</v>
      </c>
      <c r="K42" s="13">
        <v>1</v>
      </c>
      <c r="L42" s="13">
        <v>1</v>
      </c>
      <c r="M42" s="13">
        <v>1</v>
      </c>
      <c r="N42" s="13">
        <v>1</v>
      </c>
      <c r="O42" s="13">
        <v>1</v>
      </c>
      <c r="P42" s="13">
        <v>1</v>
      </c>
      <c r="Q42" s="13">
        <v>1</v>
      </c>
      <c r="R42" s="13">
        <v>1</v>
      </c>
      <c r="S42" s="13">
        <v>1</v>
      </c>
      <c r="T42" s="13">
        <v>1</v>
      </c>
      <c r="U42" s="24"/>
      <c r="V42" s="24"/>
      <c r="W42" s="24"/>
      <c r="X42" s="13">
        <v>1</v>
      </c>
      <c r="Y42" s="13">
        <v>1</v>
      </c>
      <c r="Z42" s="13">
        <v>1</v>
      </c>
      <c r="AA42" s="13">
        <v>1</v>
      </c>
      <c r="AB42" s="13">
        <v>1</v>
      </c>
      <c r="AC42" s="13">
        <v>1</v>
      </c>
      <c r="AD42" s="13">
        <v>1</v>
      </c>
      <c r="AE42" s="13">
        <v>1</v>
      </c>
      <c r="AF42" s="13">
        <v>1</v>
      </c>
      <c r="AG42" s="13">
        <v>1</v>
      </c>
      <c r="AH42" s="13">
        <v>1</v>
      </c>
      <c r="AI42" s="13">
        <v>1</v>
      </c>
      <c r="AJ42" s="13">
        <v>1</v>
      </c>
      <c r="AK42" s="13">
        <v>1</v>
      </c>
      <c r="AL42" s="13">
        <v>1</v>
      </c>
      <c r="AM42" s="13">
        <v>1</v>
      </c>
      <c r="AN42" s="13">
        <v>1</v>
      </c>
      <c r="AO42" s="13">
        <v>1</v>
      </c>
      <c r="AP42" s="13">
        <v>2</v>
      </c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25">
        <f t="shared" si="3"/>
        <v>36</v>
      </c>
      <c r="BG42" s="99"/>
      <c r="BH42" s="99"/>
      <c r="BI42" s="100"/>
    </row>
    <row r="43" spans="1:61" s="9" customFormat="1" ht="12.75" customHeight="1">
      <c r="A43" s="140"/>
      <c r="B43" s="122"/>
      <c r="C43" s="123"/>
      <c r="D43" s="23" t="s">
        <v>72</v>
      </c>
      <c r="E43" s="29">
        <v>0.5</v>
      </c>
      <c r="F43" s="29">
        <v>0.5</v>
      </c>
      <c r="G43" s="29">
        <v>0.5</v>
      </c>
      <c r="H43" s="29">
        <v>0.5</v>
      </c>
      <c r="I43" s="29">
        <v>0.5</v>
      </c>
      <c r="J43" s="29">
        <v>0.5</v>
      </c>
      <c r="K43" s="29">
        <v>0.5</v>
      </c>
      <c r="L43" s="29">
        <v>0.5</v>
      </c>
      <c r="M43" s="29">
        <v>0.5</v>
      </c>
      <c r="N43" s="29">
        <v>0.5</v>
      </c>
      <c r="O43" s="29">
        <v>0.5</v>
      </c>
      <c r="P43" s="29">
        <v>0.5</v>
      </c>
      <c r="Q43" s="29">
        <v>0.5</v>
      </c>
      <c r="R43" s="29">
        <v>0.5</v>
      </c>
      <c r="S43" s="29">
        <v>0.5</v>
      </c>
      <c r="T43" s="29">
        <v>0.5</v>
      </c>
      <c r="U43" s="24"/>
      <c r="V43" s="24"/>
      <c r="W43" s="24"/>
      <c r="X43" s="29">
        <v>0.5</v>
      </c>
      <c r="Y43" s="29">
        <v>0.5</v>
      </c>
      <c r="Z43" s="29">
        <v>0.5</v>
      </c>
      <c r="AA43" s="29">
        <v>0.5</v>
      </c>
      <c r="AB43" s="29">
        <v>0.5</v>
      </c>
      <c r="AC43" s="29">
        <v>0.5</v>
      </c>
      <c r="AD43" s="29">
        <v>0.5</v>
      </c>
      <c r="AE43" s="29">
        <v>0.5</v>
      </c>
      <c r="AF43" s="29">
        <v>0.5</v>
      </c>
      <c r="AG43" s="29">
        <v>0.5</v>
      </c>
      <c r="AH43" s="29">
        <v>0.5</v>
      </c>
      <c r="AI43" s="29">
        <v>0.5</v>
      </c>
      <c r="AJ43" s="29">
        <v>0.5</v>
      </c>
      <c r="AK43" s="29">
        <v>0.5</v>
      </c>
      <c r="AL43" s="29">
        <v>0.5</v>
      </c>
      <c r="AM43" s="29">
        <v>0.5</v>
      </c>
      <c r="AN43" s="29">
        <v>0.5</v>
      </c>
      <c r="AO43" s="29">
        <v>0.5</v>
      </c>
      <c r="AP43" s="29">
        <v>1</v>
      </c>
      <c r="AQ43" s="29"/>
      <c r="AR43" s="25"/>
      <c r="AS43" s="25"/>
      <c r="AT43" s="25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27">
        <f t="shared" si="3"/>
        <v>18</v>
      </c>
      <c r="BG43" s="99"/>
      <c r="BH43" s="99"/>
      <c r="BI43" s="100"/>
    </row>
    <row r="44" spans="1:61" ht="12.75" customHeight="1">
      <c r="A44" s="140"/>
      <c r="B44" s="124" t="s">
        <v>105</v>
      </c>
      <c r="C44" s="124" t="s">
        <v>106</v>
      </c>
      <c r="D44" s="30" t="s">
        <v>71</v>
      </c>
      <c r="E44" s="20">
        <f>E46</f>
        <v>0</v>
      </c>
      <c r="F44" s="20">
        <f t="shared" ref="F44:AT44" si="4">F46</f>
        <v>0</v>
      </c>
      <c r="G44" s="20">
        <f t="shared" si="4"/>
        <v>0</v>
      </c>
      <c r="H44" s="20">
        <f t="shared" si="4"/>
        <v>0</v>
      </c>
      <c r="I44" s="20">
        <f t="shared" si="4"/>
        <v>0</v>
      </c>
      <c r="J44" s="20">
        <f t="shared" si="4"/>
        <v>0</v>
      </c>
      <c r="K44" s="20">
        <f t="shared" si="4"/>
        <v>0</v>
      </c>
      <c r="L44" s="20">
        <f t="shared" si="4"/>
        <v>0</v>
      </c>
      <c r="M44" s="20">
        <f t="shared" si="4"/>
        <v>0</v>
      </c>
      <c r="N44" s="20">
        <f t="shared" si="4"/>
        <v>0</v>
      </c>
      <c r="O44" s="20">
        <f t="shared" si="4"/>
        <v>0</v>
      </c>
      <c r="P44" s="20">
        <f t="shared" si="4"/>
        <v>0</v>
      </c>
      <c r="Q44" s="20">
        <f t="shared" si="4"/>
        <v>0</v>
      </c>
      <c r="R44" s="20">
        <f t="shared" si="4"/>
        <v>0</v>
      </c>
      <c r="S44" s="20">
        <f t="shared" si="4"/>
        <v>0</v>
      </c>
      <c r="T44" s="20">
        <f t="shared" si="4"/>
        <v>0</v>
      </c>
      <c r="U44" s="20"/>
      <c r="V44" s="20"/>
      <c r="W44" s="20"/>
      <c r="X44" s="20">
        <f t="shared" si="4"/>
        <v>6</v>
      </c>
      <c r="Y44" s="20">
        <f t="shared" si="4"/>
        <v>6</v>
      </c>
      <c r="Z44" s="20">
        <f t="shared" si="4"/>
        <v>6</v>
      </c>
      <c r="AA44" s="20">
        <f t="shared" si="4"/>
        <v>6</v>
      </c>
      <c r="AB44" s="20">
        <f t="shared" si="4"/>
        <v>6</v>
      </c>
      <c r="AC44" s="20">
        <f t="shared" si="4"/>
        <v>6</v>
      </c>
      <c r="AD44" s="20">
        <f t="shared" si="4"/>
        <v>6</v>
      </c>
      <c r="AE44" s="20">
        <f t="shared" si="4"/>
        <v>6</v>
      </c>
      <c r="AF44" s="20">
        <f t="shared" si="4"/>
        <v>6</v>
      </c>
      <c r="AG44" s="20">
        <f t="shared" si="4"/>
        <v>6</v>
      </c>
      <c r="AH44" s="20">
        <f t="shared" si="4"/>
        <v>6</v>
      </c>
      <c r="AI44" s="20">
        <f t="shared" si="4"/>
        <v>6</v>
      </c>
      <c r="AJ44" s="20">
        <f t="shared" si="4"/>
        <v>6</v>
      </c>
      <c r="AK44" s="20">
        <f t="shared" si="4"/>
        <v>6</v>
      </c>
      <c r="AL44" s="20">
        <f t="shared" si="4"/>
        <v>6</v>
      </c>
      <c r="AM44" s="20">
        <f t="shared" si="4"/>
        <v>6</v>
      </c>
      <c r="AN44" s="20">
        <f t="shared" si="4"/>
        <v>6</v>
      </c>
      <c r="AO44" s="20">
        <f t="shared" si="4"/>
        <v>6</v>
      </c>
      <c r="AP44" s="20">
        <f t="shared" si="4"/>
        <v>6</v>
      </c>
      <c r="AQ44" s="20">
        <f t="shared" si="4"/>
        <v>7</v>
      </c>
      <c r="AR44" s="20">
        <f t="shared" si="4"/>
        <v>8</v>
      </c>
      <c r="AS44" s="20">
        <f t="shared" si="4"/>
        <v>8</v>
      </c>
      <c r="AT44" s="20">
        <f t="shared" si="4"/>
        <v>6</v>
      </c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20">
        <f>BE46</f>
        <v>143</v>
      </c>
      <c r="BG44" s="99"/>
      <c r="BH44" s="99"/>
      <c r="BI44" s="100"/>
    </row>
    <row r="45" spans="1:61" ht="12.75" customHeight="1">
      <c r="A45" s="140"/>
      <c r="B45" s="125"/>
      <c r="C45" s="125"/>
      <c r="D45" s="30" t="s">
        <v>72</v>
      </c>
      <c r="E45" s="20">
        <f>E47</f>
        <v>0</v>
      </c>
      <c r="F45" s="20">
        <f t="shared" ref="F45:AT45" si="5">F47</f>
        <v>0</v>
      </c>
      <c r="G45" s="20">
        <f t="shared" si="5"/>
        <v>0</v>
      </c>
      <c r="H45" s="20">
        <f t="shared" si="5"/>
        <v>0</v>
      </c>
      <c r="I45" s="20">
        <f t="shared" si="5"/>
        <v>0</v>
      </c>
      <c r="J45" s="20">
        <f t="shared" si="5"/>
        <v>0</v>
      </c>
      <c r="K45" s="20">
        <f t="shared" si="5"/>
        <v>0</v>
      </c>
      <c r="L45" s="20">
        <f t="shared" si="5"/>
        <v>0</v>
      </c>
      <c r="M45" s="20">
        <f t="shared" si="5"/>
        <v>0</v>
      </c>
      <c r="N45" s="20">
        <f t="shared" si="5"/>
        <v>0</v>
      </c>
      <c r="O45" s="20">
        <f t="shared" si="5"/>
        <v>0</v>
      </c>
      <c r="P45" s="20">
        <f t="shared" si="5"/>
        <v>0</v>
      </c>
      <c r="Q45" s="20">
        <f t="shared" si="5"/>
        <v>0</v>
      </c>
      <c r="R45" s="20">
        <f t="shared" si="5"/>
        <v>0</v>
      </c>
      <c r="S45" s="20">
        <f t="shared" si="5"/>
        <v>0</v>
      </c>
      <c r="T45" s="20">
        <f t="shared" si="5"/>
        <v>0</v>
      </c>
      <c r="U45" s="20"/>
      <c r="V45" s="20"/>
      <c r="W45" s="20"/>
      <c r="X45" s="20">
        <f t="shared" si="5"/>
        <v>3</v>
      </c>
      <c r="Y45" s="20">
        <f t="shared" si="5"/>
        <v>3</v>
      </c>
      <c r="Z45" s="20">
        <f t="shared" si="5"/>
        <v>3</v>
      </c>
      <c r="AA45" s="20">
        <f t="shared" si="5"/>
        <v>3</v>
      </c>
      <c r="AB45" s="20">
        <f t="shared" si="5"/>
        <v>3</v>
      </c>
      <c r="AC45" s="20">
        <f t="shared" si="5"/>
        <v>3</v>
      </c>
      <c r="AD45" s="20">
        <f t="shared" si="5"/>
        <v>3</v>
      </c>
      <c r="AE45" s="20">
        <f t="shared" si="5"/>
        <v>3</v>
      </c>
      <c r="AF45" s="20">
        <f t="shared" si="5"/>
        <v>3</v>
      </c>
      <c r="AG45" s="20">
        <f t="shared" si="5"/>
        <v>3</v>
      </c>
      <c r="AH45" s="20">
        <f t="shared" si="5"/>
        <v>3</v>
      </c>
      <c r="AI45" s="20">
        <f t="shared" si="5"/>
        <v>3</v>
      </c>
      <c r="AJ45" s="20">
        <f t="shared" si="5"/>
        <v>3</v>
      </c>
      <c r="AK45" s="20">
        <f t="shared" si="5"/>
        <v>3</v>
      </c>
      <c r="AL45" s="20">
        <f t="shared" si="5"/>
        <v>3</v>
      </c>
      <c r="AM45" s="20">
        <f t="shared" si="5"/>
        <v>3</v>
      </c>
      <c r="AN45" s="20">
        <f t="shared" si="5"/>
        <v>3</v>
      </c>
      <c r="AO45" s="20">
        <f t="shared" si="5"/>
        <v>3</v>
      </c>
      <c r="AP45" s="20">
        <f t="shared" si="5"/>
        <v>3</v>
      </c>
      <c r="AQ45" s="20">
        <f t="shared" si="5"/>
        <v>3.5</v>
      </c>
      <c r="AR45" s="20">
        <f t="shared" si="5"/>
        <v>4</v>
      </c>
      <c r="AS45" s="20">
        <f t="shared" si="5"/>
        <v>4</v>
      </c>
      <c r="AT45" s="20">
        <f t="shared" si="5"/>
        <v>3.5</v>
      </c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20">
        <f>BE47</f>
        <v>72</v>
      </c>
      <c r="BG45" s="99"/>
      <c r="BH45" s="99"/>
      <c r="BI45" s="100"/>
    </row>
    <row r="46" spans="1:61" ht="12.75" customHeight="1">
      <c r="A46" s="140"/>
      <c r="B46" s="126" t="s">
        <v>107</v>
      </c>
      <c r="C46" s="126" t="s">
        <v>108</v>
      </c>
      <c r="D46" s="30" t="s">
        <v>71</v>
      </c>
      <c r="E46" s="20">
        <f t="shared" ref="E46:T47" si="6">E48+E50</f>
        <v>0</v>
      </c>
      <c r="F46" s="20">
        <f t="shared" si="6"/>
        <v>0</v>
      </c>
      <c r="G46" s="20">
        <f t="shared" si="6"/>
        <v>0</v>
      </c>
      <c r="H46" s="20">
        <f t="shared" si="6"/>
        <v>0</v>
      </c>
      <c r="I46" s="20">
        <f t="shared" si="6"/>
        <v>0</v>
      </c>
      <c r="J46" s="20">
        <f t="shared" si="6"/>
        <v>0</v>
      </c>
      <c r="K46" s="20">
        <f t="shared" si="6"/>
        <v>0</v>
      </c>
      <c r="L46" s="20">
        <f t="shared" si="6"/>
        <v>0</v>
      </c>
      <c r="M46" s="20">
        <f t="shared" si="6"/>
        <v>0</v>
      </c>
      <c r="N46" s="20">
        <f t="shared" si="6"/>
        <v>0</v>
      </c>
      <c r="O46" s="20">
        <f t="shared" si="6"/>
        <v>0</v>
      </c>
      <c r="P46" s="20">
        <f t="shared" si="6"/>
        <v>0</v>
      </c>
      <c r="Q46" s="20">
        <f t="shared" si="6"/>
        <v>0</v>
      </c>
      <c r="R46" s="20">
        <f t="shared" si="6"/>
        <v>0</v>
      </c>
      <c r="S46" s="20">
        <f t="shared" si="6"/>
        <v>0</v>
      </c>
      <c r="T46" s="20">
        <f t="shared" si="6"/>
        <v>0</v>
      </c>
      <c r="U46" s="20"/>
      <c r="V46" s="20"/>
      <c r="W46" s="20"/>
      <c r="X46" s="20">
        <f>X48+X50+X52</f>
        <v>6</v>
      </c>
      <c r="Y46" s="20">
        <f t="shared" ref="Y46:AT47" si="7">Y48+Y50+Y52</f>
        <v>6</v>
      </c>
      <c r="Z46" s="20">
        <f t="shared" si="7"/>
        <v>6</v>
      </c>
      <c r="AA46" s="20">
        <f t="shared" si="7"/>
        <v>6</v>
      </c>
      <c r="AB46" s="20">
        <f t="shared" si="7"/>
        <v>6</v>
      </c>
      <c r="AC46" s="20">
        <f t="shared" si="7"/>
        <v>6</v>
      </c>
      <c r="AD46" s="20">
        <f t="shared" si="7"/>
        <v>6</v>
      </c>
      <c r="AE46" s="20">
        <f t="shared" si="7"/>
        <v>6</v>
      </c>
      <c r="AF46" s="20">
        <f t="shared" si="7"/>
        <v>6</v>
      </c>
      <c r="AG46" s="20">
        <f t="shared" si="7"/>
        <v>6</v>
      </c>
      <c r="AH46" s="20">
        <f t="shared" si="7"/>
        <v>6</v>
      </c>
      <c r="AI46" s="20">
        <f t="shared" si="7"/>
        <v>6</v>
      </c>
      <c r="AJ46" s="20">
        <f t="shared" si="7"/>
        <v>6</v>
      </c>
      <c r="AK46" s="20">
        <f t="shared" si="7"/>
        <v>6</v>
      </c>
      <c r="AL46" s="20">
        <f t="shared" si="7"/>
        <v>6</v>
      </c>
      <c r="AM46" s="20">
        <f t="shared" si="7"/>
        <v>6</v>
      </c>
      <c r="AN46" s="20">
        <f t="shared" si="7"/>
        <v>6</v>
      </c>
      <c r="AO46" s="20">
        <f t="shared" si="7"/>
        <v>6</v>
      </c>
      <c r="AP46" s="20">
        <f t="shared" si="7"/>
        <v>6</v>
      </c>
      <c r="AQ46" s="20">
        <f t="shared" si="7"/>
        <v>7</v>
      </c>
      <c r="AR46" s="20">
        <f t="shared" si="7"/>
        <v>8</v>
      </c>
      <c r="AS46" s="20">
        <f t="shared" si="7"/>
        <v>8</v>
      </c>
      <c r="AT46" s="20">
        <f t="shared" si="7"/>
        <v>6</v>
      </c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20">
        <f t="shared" si="3"/>
        <v>143</v>
      </c>
      <c r="BG46" s="99"/>
      <c r="BH46" s="99"/>
      <c r="BI46" s="100"/>
    </row>
    <row r="47" spans="1:61" ht="12.75" customHeight="1">
      <c r="A47" s="140"/>
      <c r="B47" s="126"/>
      <c r="C47" s="126"/>
      <c r="D47" s="30" t="s">
        <v>72</v>
      </c>
      <c r="E47" s="20">
        <f t="shared" si="6"/>
        <v>0</v>
      </c>
      <c r="F47" s="20">
        <f t="shared" si="6"/>
        <v>0</v>
      </c>
      <c r="G47" s="20">
        <f t="shared" si="6"/>
        <v>0</v>
      </c>
      <c r="H47" s="20">
        <f t="shared" si="6"/>
        <v>0</v>
      </c>
      <c r="I47" s="20">
        <f t="shared" si="6"/>
        <v>0</v>
      </c>
      <c r="J47" s="20">
        <f t="shared" si="6"/>
        <v>0</v>
      </c>
      <c r="K47" s="20">
        <f t="shared" si="6"/>
        <v>0</v>
      </c>
      <c r="L47" s="20">
        <f t="shared" si="6"/>
        <v>0</v>
      </c>
      <c r="M47" s="20">
        <f t="shared" si="6"/>
        <v>0</v>
      </c>
      <c r="N47" s="20">
        <f t="shared" si="6"/>
        <v>0</v>
      </c>
      <c r="O47" s="20">
        <f t="shared" si="6"/>
        <v>0</v>
      </c>
      <c r="P47" s="20">
        <f t="shared" si="6"/>
        <v>0</v>
      </c>
      <c r="Q47" s="20">
        <f t="shared" si="6"/>
        <v>0</v>
      </c>
      <c r="R47" s="20">
        <f t="shared" si="6"/>
        <v>0</v>
      </c>
      <c r="S47" s="20">
        <f t="shared" si="6"/>
        <v>0</v>
      </c>
      <c r="T47" s="20">
        <f t="shared" si="6"/>
        <v>0</v>
      </c>
      <c r="U47" s="32"/>
      <c r="V47" s="32"/>
      <c r="W47" s="32"/>
      <c r="X47" s="32">
        <f>X49+X51+X53</f>
        <v>3</v>
      </c>
      <c r="Y47" s="32">
        <f t="shared" si="7"/>
        <v>3</v>
      </c>
      <c r="Z47" s="32">
        <f t="shared" si="7"/>
        <v>3</v>
      </c>
      <c r="AA47" s="32">
        <f t="shared" si="7"/>
        <v>3</v>
      </c>
      <c r="AB47" s="32">
        <f t="shared" si="7"/>
        <v>3</v>
      </c>
      <c r="AC47" s="32">
        <f t="shared" si="7"/>
        <v>3</v>
      </c>
      <c r="AD47" s="32">
        <f t="shared" si="7"/>
        <v>3</v>
      </c>
      <c r="AE47" s="32">
        <f t="shared" si="7"/>
        <v>3</v>
      </c>
      <c r="AF47" s="32">
        <f t="shared" si="7"/>
        <v>3</v>
      </c>
      <c r="AG47" s="32">
        <f t="shared" si="7"/>
        <v>3</v>
      </c>
      <c r="AH47" s="32">
        <f t="shared" si="7"/>
        <v>3</v>
      </c>
      <c r="AI47" s="32">
        <f t="shared" si="7"/>
        <v>3</v>
      </c>
      <c r="AJ47" s="32">
        <f t="shared" si="7"/>
        <v>3</v>
      </c>
      <c r="AK47" s="32">
        <f t="shared" si="7"/>
        <v>3</v>
      </c>
      <c r="AL47" s="32">
        <f t="shared" si="7"/>
        <v>3</v>
      </c>
      <c r="AM47" s="32">
        <f t="shared" si="7"/>
        <v>3</v>
      </c>
      <c r="AN47" s="32">
        <f t="shared" si="7"/>
        <v>3</v>
      </c>
      <c r="AO47" s="32">
        <f t="shared" si="7"/>
        <v>3</v>
      </c>
      <c r="AP47" s="32">
        <f t="shared" si="7"/>
        <v>3</v>
      </c>
      <c r="AQ47" s="32">
        <f t="shared" si="7"/>
        <v>3.5</v>
      </c>
      <c r="AR47" s="32">
        <f t="shared" si="7"/>
        <v>4</v>
      </c>
      <c r="AS47" s="32">
        <f t="shared" si="7"/>
        <v>4</v>
      </c>
      <c r="AT47" s="32">
        <f t="shared" si="7"/>
        <v>3.5</v>
      </c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20">
        <f t="shared" si="3"/>
        <v>72</v>
      </c>
      <c r="BG47" s="99"/>
      <c r="BH47" s="99"/>
      <c r="BI47" s="100"/>
    </row>
    <row r="48" spans="1:61" s="9" customFormat="1" ht="12.75" customHeight="1">
      <c r="A48" s="140"/>
      <c r="B48" s="116" t="s">
        <v>109</v>
      </c>
      <c r="C48" s="120" t="s">
        <v>110</v>
      </c>
      <c r="D48" s="33" t="s">
        <v>71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>
        <v>1</v>
      </c>
      <c r="Y48" s="24">
        <v>1</v>
      </c>
      <c r="Z48" s="24">
        <v>1</v>
      </c>
      <c r="AA48" s="24">
        <v>1</v>
      </c>
      <c r="AB48" s="24">
        <v>1</v>
      </c>
      <c r="AC48" s="24">
        <v>1</v>
      </c>
      <c r="AD48" s="24">
        <v>1</v>
      </c>
      <c r="AE48" s="24">
        <v>1</v>
      </c>
      <c r="AF48" s="24">
        <v>1</v>
      </c>
      <c r="AG48" s="24">
        <v>1</v>
      </c>
      <c r="AH48" s="24">
        <v>1</v>
      </c>
      <c r="AI48" s="24">
        <v>1</v>
      </c>
      <c r="AJ48" s="24">
        <v>1</v>
      </c>
      <c r="AK48" s="24">
        <v>1</v>
      </c>
      <c r="AL48" s="24">
        <v>1</v>
      </c>
      <c r="AM48" s="24">
        <v>1</v>
      </c>
      <c r="AN48" s="24">
        <v>1</v>
      </c>
      <c r="AO48" s="24">
        <v>1</v>
      </c>
      <c r="AP48" s="24">
        <v>1</v>
      </c>
      <c r="AQ48" s="24">
        <v>1</v>
      </c>
      <c r="AR48" s="28">
        <v>1</v>
      </c>
      <c r="AS48" s="28">
        <v>1</v>
      </c>
      <c r="AT48" s="24">
        <v>1</v>
      </c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25">
        <f t="shared" si="3"/>
        <v>23</v>
      </c>
      <c r="BG48" s="99"/>
      <c r="BH48" s="99"/>
      <c r="BI48" s="100"/>
    </row>
    <row r="49" spans="1:61" s="9" customFormat="1" ht="12.75" customHeight="1">
      <c r="A49" s="140"/>
      <c r="B49" s="117"/>
      <c r="C49" s="121"/>
      <c r="D49" s="33" t="s">
        <v>72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4"/>
      <c r="V49" s="24"/>
      <c r="W49" s="24"/>
      <c r="X49" s="29">
        <v>0.5</v>
      </c>
      <c r="Y49" s="29">
        <v>0.5</v>
      </c>
      <c r="Z49" s="29">
        <v>0.5</v>
      </c>
      <c r="AA49" s="29">
        <v>0.5</v>
      </c>
      <c r="AB49" s="29">
        <v>0.5</v>
      </c>
      <c r="AC49" s="29">
        <v>0.5</v>
      </c>
      <c r="AD49" s="29">
        <v>0.5</v>
      </c>
      <c r="AE49" s="29">
        <v>0.5</v>
      </c>
      <c r="AF49" s="29">
        <v>0.5</v>
      </c>
      <c r="AG49" s="29">
        <v>0.5</v>
      </c>
      <c r="AH49" s="29">
        <v>0.5</v>
      </c>
      <c r="AI49" s="29">
        <v>0.5</v>
      </c>
      <c r="AJ49" s="29">
        <v>0.5</v>
      </c>
      <c r="AK49" s="29">
        <v>0.5</v>
      </c>
      <c r="AL49" s="29">
        <v>0.5</v>
      </c>
      <c r="AM49" s="29">
        <v>0.5</v>
      </c>
      <c r="AN49" s="29">
        <v>0.5</v>
      </c>
      <c r="AO49" s="29">
        <v>0.5</v>
      </c>
      <c r="AP49" s="29">
        <v>0.5</v>
      </c>
      <c r="AQ49" s="29">
        <v>0.5</v>
      </c>
      <c r="AR49" s="29">
        <v>0.5</v>
      </c>
      <c r="AS49" s="29">
        <v>0.5</v>
      </c>
      <c r="AT49" s="29">
        <v>1</v>
      </c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27">
        <f t="shared" si="3"/>
        <v>12</v>
      </c>
      <c r="BG49" s="99"/>
      <c r="BH49" s="99"/>
      <c r="BI49" s="100"/>
    </row>
    <row r="50" spans="1:61" s="9" customFormat="1" ht="12.75" customHeight="1">
      <c r="A50" s="140"/>
      <c r="B50" s="116" t="s">
        <v>111</v>
      </c>
      <c r="C50" s="118" t="s">
        <v>112</v>
      </c>
      <c r="D50" s="33" t="s">
        <v>71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8">
        <v>3</v>
      </c>
      <c r="Y50" s="28">
        <v>3</v>
      </c>
      <c r="Z50" s="28">
        <v>3</v>
      </c>
      <c r="AA50" s="28">
        <v>3</v>
      </c>
      <c r="AB50" s="28">
        <v>3</v>
      </c>
      <c r="AC50" s="28">
        <v>3</v>
      </c>
      <c r="AD50" s="28">
        <v>3</v>
      </c>
      <c r="AE50" s="28">
        <v>3</v>
      </c>
      <c r="AF50" s="28">
        <v>3</v>
      </c>
      <c r="AG50" s="28">
        <v>3</v>
      </c>
      <c r="AH50" s="28">
        <v>3</v>
      </c>
      <c r="AI50" s="28">
        <v>3</v>
      </c>
      <c r="AJ50" s="28">
        <v>3</v>
      </c>
      <c r="AK50" s="28">
        <v>3</v>
      </c>
      <c r="AL50" s="28">
        <v>3</v>
      </c>
      <c r="AM50" s="28">
        <v>3</v>
      </c>
      <c r="AN50" s="28">
        <v>3</v>
      </c>
      <c r="AO50" s="28">
        <v>3</v>
      </c>
      <c r="AP50" s="28">
        <v>3</v>
      </c>
      <c r="AQ50" s="28">
        <v>4</v>
      </c>
      <c r="AR50" s="28">
        <v>5</v>
      </c>
      <c r="AS50" s="28">
        <v>5</v>
      </c>
      <c r="AT50" s="28">
        <v>3</v>
      </c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25">
        <f t="shared" si="3"/>
        <v>74</v>
      </c>
      <c r="BG50" s="99"/>
      <c r="BH50" s="99"/>
      <c r="BI50" s="100"/>
    </row>
    <row r="51" spans="1:61" s="9" customFormat="1" ht="12.75" customHeight="1">
      <c r="A51" s="140"/>
      <c r="B51" s="117"/>
      <c r="C51" s="119"/>
      <c r="D51" s="33" t="s">
        <v>72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4"/>
      <c r="V51" s="24"/>
      <c r="W51" s="24"/>
      <c r="X51" s="29">
        <v>1.5</v>
      </c>
      <c r="Y51" s="29">
        <v>1.5</v>
      </c>
      <c r="Z51" s="29">
        <v>1.5</v>
      </c>
      <c r="AA51" s="29">
        <v>1.5</v>
      </c>
      <c r="AB51" s="29">
        <v>1.5</v>
      </c>
      <c r="AC51" s="29">
        <v>1.5</v>
      </c>
      <c r="AD51" s="29">
        <v>1.5</v>
      </c>
      <c r="AE51" s="29">
        <v>1.5</v>
      </c>
      <c r="AF51" s="29">
        <v>1.5</v>
      </c>
      <c r="AG51" s="29">
        <v>1.5</v>
      </c>
      <c r="AH51" s="29">
        <v>1.5</v>
      </c>
      <c r="AI51" s="29">
        <v>1.5</v>
      </c>
      <c r="AJ51" s="29">
        <v>1.5</v>
      </c>
      <c r="AK51" s="29">
        <v>1.5</v>
      </c>
      <c r="AL51" s="29">
        <v>1.5</v>
      </c>
      <c r="AM51" s="29">
        <v>1.5</v>
      </c>
      <c r="AN51" s="29">
        <v>1.5</v>
      </c>
      <c r="AO51" s="29">
        <v>1.5</v>
      </c>
      <c r="AP51" s="29">
        <v>1.5</v>
      </c>
      <c r="AQ51" s="29">
        <v>2</v>
      </c>
      <c r="AR51" s="29">
        <v>2.5</v>
      </c>
      <c r="AS51" s="29">
        <v>2.5</v>
      </c>
      <c r="AT51" s="29">
        <v>1.5</v>
      </c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27">
        <f t="shared" si="3"/>
        <v>37</v>
      </c>
      <c r="BG51" s="99"/>
      <c r="BH51" s="99"/>
      <c r="BI51" s="100"/>
    </row>
    <row r="52" spans="1:61" s="9" customFormat="1" ht="12.75" customHeight="1">
      <c r="A52" s="140"/>
      <c r="B52" s="116" t="s">
        <v>113</v>
      </c>
      <c r="C52" s="118" t="s">
        <v>114</v>
      </c>
      <c r="D52" s="33" t="s">
        <v>71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4"/>
      <c r="V52" s="24"/>
      <c r="W52" s="24"/>
      <c r="X52" s="28">
        <v>2</v>
      </c>
      <c r="Y52" s="28">
        <v>2</v>
      </c>
      <c r="Z52" s="28">
        <v>2</v>
      </c>
      <c r="AA52" s="28">
        <v>2</v>
      </c>
      <c r="AB52" s="28">
        <v>2</v>
      </c>
      <c r="AC52" s="28">
        <v>2</v>
      </c>
      <c r="AD52" s="28">
        <v>2</v>
      </c>
      <c r="AE52" s="28">
        <v>2</v>
      </c>
      <c r="AF52" s="28">
        <v>2</v>
      </c>
      <c r="AG52" s="28">
        <v>2</v>
      </c>
      <c r="AH52" s="28">
        <v>2</v>
      </c>
      <c r="AI52" s="28">
        <v>2</v>
      </c>
      <c r="AJ52" s="28">
        <v>2</v>
      </c>
      <c r="AK52" s="28">
        <v>2</v>
      </c>
      <c r="AL52" s="28">
        <v>2</v>
      </c>
      <c r="AM52" s="28">
        <v>2</v>
      </c>
      <c r="AN52" s="28">
        <v>2</v>
      </c>
      <c r="AO52" s="28">
        <v>2</v>
      </c>
      <c r="AP52" s="28">
        <v>2</v>
      </c>
      <c r="AQ52" s="28">
        <v>2</v>
      </c>
      <c r="AR52" s="28">
        <v>2</v>
      </c>
      <c r="AS52" s="28">
        <v>2</v>
      </c>
      <c r="AT52" s="28">
        <v>2</v>
      </c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25">
        <f t="shared" si="3"/>
        <v>46</v>
      </c>
      <c r="BG52" s="99"/>
      <c r="BH52" s="99"/>
      <c r="BI52" s="100"/>
    </row>
    <row r="53" spans="1:61" s="9" customFormat="1" ht="12.75" customHeight="1">
      <c r="A53" s="140"/>
      <c r="B53" s="117"/>
      <c r="C53" s="119"/>
      <c r="D53" s="33" t="s">
        <v>72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4"/>
      <c r="V53" s="24"/>
      <c r="W53" s="24"/>
      <c r="X53" s="28">
        <v>1</v>
      </c>
      <c r="Y53" s="28">
        <v>1</v>
      </c>
      <c r="Z53" s="28">
        <v>1</v>
      </c>
      <c r="AA53" s="28">
        <v>1</v>
      </c>
      <c r="AB53" s="28">
        <v>1</v>
      </c>
      <c r="AC53" s="28">
        <v>1</v>
      </c>
      <c r="AD53" s="28">
        <v>1</v>
      </c>
      <c r="AE53" s="28">
        <v>1</v>
      </c>
      <c r="AF53" s="28">
        <v>1</v>
      </c>
      <c r="AG53" s="28">
        <v>1</v>
      </c>
      <c r="AH53" s="28">
        <v>1</v>
      </c>
      <c r="AI53" s="28">
        <v>1</v>
      </c>
      <c r="AJ53" s="28">
        <v>1</v>
      </c>
      <c r="AK53" s="28">
        <v>1</v>
      </c>
      <c r="AL53" s="28">
        <v>1</v>
      </c>
      <c r="AM53" s="28">
        <v>1</v>
      </c>
      <c r="AN53" s="28">
        <v>1</v>
      </c>
      <c r="AO53" s="28">
        <v>1</v>
      </c>
      <c r="AP53" s="28">
        <v>1</v>
      </c>
      <c r="AQ53" s="28">
        <v>1</v>
      </c>
      <c r="AR53" s="28">
        <v>1</v>
      </c>
      <c r="AS53" s="28">
        <v>1</v>
      </c>
      <c r="AT53" s="28">
        <v>1</v>
      </c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27">
        <f t="shared" si="3"/>
        <v>23</v>
      </c>
      <c r="BG53" s="99"/>
      <c r="BH53" s="99"/>
      <c r="BI53" s="100"/>
    </row>
    <row r="54" spans="1:61" ht="33.6" customHeight="1">
      <c r="A54" s="140"/>
      <c r="B54" s="152" t="s">
        <v>119</v>
      </c>
      <c r="C54" s="153"/>
      <c r="D54" s="154"/>
      <c r="E54" s="20">
        <f>E10+E44</f>
        <v>36</v>
      </c>
      <c r="F54" s="20">
        <f t="shared" ref="F54:BE55" si="8">F10+F44</f>
        <v>36</v>
      </c>
      <c r="G54" s="20">
        <f t="shared" si="8"/>
        <v>36</v>
      </c>
      <c r="H54" s="20">
        <f t="shared" si="8"/>
        <v>36</v>
      </c>
      <c r="I54" s="20">
        <f t="shared" si="8"/>
        <v>36</v>
      </c>
      <c r="J54" s="20">
        <f t="shared" si="8"/>
        <v>36</v>
      </c>
      <c r="K54" s="20">
        <f t="shared" si="8"/>
        <v>36</v>
      </c>
      <c r="L54" s="20">
        <f t="shared" si="8"/>
        <v>36</v>
      </c>
      <c r="M54" s="20">
        <f t="shared" si="8"/>
        <v>36</v>
      </c>
      <c r="N54" s="20">
        <f t="shared" si="8"/>
        <v>36</v>
      </c>
      <c r="O54" s="20">
        <f t="shared" si="8"/>
        <v>36</v>
      </c>
      <c r="P54" s="20">
        <f t="shared" si="8"/>
        <v>36</v>
      </c>
      <c r="Q54" s="20">
        <f t="shared" si="8"/>
        <v>36</v>
      </c>
      <c r="R54" s="20">
        <f t="shared" si="8"/>
        <v>36</v>
      </c>
      <c r="S54" s="20">
        <f t="shared" si="8"/>
        <v>36</v>
      </c>
      <c r="T54" s="20">
        <f t="shared" si="8"/>
        <v>36</v>
      </c>
      <c r="U54" s="20">
        <f t="shared" si="8"/>
        <v>0</v>
      </c>
      <c r="V54" s="20">
        <f t="shared" si="8"/>
        <v>0</v>
      </c>
      <c r="W54" s="20">
        <f t="shared" si="8"/>
        <v>0</v>
      </c>
      <c r="X54" s="20">
        <f t="shared" si="8"/>
        <v>36</v>
      </c>
      <c r="Y54" s="20">
        <f t="shared" si="8"/>
        <v>36</v>
      </c>
      <c r="Z54" s="20">
        <f t="shared" si="8"/>
        <v>36</v>
      </c>
      <c r="AA54" s="20">
        <f t="shared" si="8"/>
        <v>36</v>
      </c>
      <c r="AB54" s="20">
        <f t="shared" si="8"/>
        <v>36</v>
      </c>
      <c r="AC54" s="20">
        <f t="shared" si="8"/>
        <v>36</v>
      </c>
      <c r="AD54" s="20">
        <f t="shared" si="8"/>
        <v>36</v>
      </c>
      <c r="AE54" s="20">
        <f t="shared" si="8"/>
        <v>36</v>
      </c>
      <c r="AF54" s="20">
        <f t="shared" si="8"/>
        <v>36</v>
      </c>
      <c r="AG54" s="20">
        <f t="shared" si="8"/>
        <v>36</v>
      </c>
      <c r="AH54" s="20">
        <f t="shared" si="8"/>
        <v>36</v>
      </c>
      <c r="AI54" s="20">
        <f t="shared" si="8"/>
        <v>36</v>
      </c>
      <c r="AJ54" s="20">
        <f t="shared" si="8"/>
        <v>36</v>
      </c>
      <c r="AK54" s="20">
        <f t="shared" si="8"/>
        <v>36</v>
      </c>
      <c r="AL54" s="20">
        <f t="shared" si="8"/>
        <v>36</v>
      </c>
      <c r="AM54" s="20">
        <f t="shared" si="8"/>
        <v>36</v>
      </c>
      <c r="AN54" s="20">
        <f t="shared" si="8"/>
        <v>36</v>
      </c>
      <c r="AO54" s="20">
        <f t="shared" si="8"/>
        <v>36</v>
      </c>
      <c r="AP54" s="20">
        <f t="shared" si="8"/>
        <v>36</v>
      </c>
      <c r="AQ54" s="20">
        <f t="shared" si="8"/>
        <v>36</v>
      </c>
      <c r="AR54" s="20">
        <f t="shared" si="8"/>
        <v>36</v>
      </c>
      <c r="AS54" s="20">
        <f t="shared" si="8"/>
        <v>36</v>
      </c>
      <c r="AT54" s="20">
        <f t="shared" si="8"/>
        <v>36</v>
      </c>
      <c r="AU54" s="20">
        <f t="shared" si="8"/>
        <v>0</v>
      </c>
      <c r="AV54" s="20">
        <f t="shared" si="8"/>
        <v>0</v>
      </c>
      <c r="AW54" s="20">
        <f t="shared" si="8"/>
        <v>0</v>
      </c>
      <c r="AX54" s="20">
        <f t="shared" si="8"/>
        <v>0</v>
      </c>
      <c r="AY54" s="20">
        <f t="shared" si="8"/>
        <v>0</v>
      </c>
      <c r="AZ54" s="20">
        <f t="shared" si="8"/>
        <v>0</v>
      </c>
      <c r="BA54" s="20">
        <f t="shared" si="8"/>
        <v>0</v>
      </c>
      <c r="BB54" s="20">
        <f t="shared" si="8"/>
        <v>0</v>
      </c>
      <c r="BC54" s="20">
        <f t="shared" si="8"/>
        <v>0</v>
      </c>
      <c r="BD54" s="20">
        <f t="shared" si="8"/>
        <v>0</v>
      </c>
      <c r="BE54" s="20">
        <f t="shared" si="8"/>
        <v>1404</v>
      </c>
      <c r="BG54" s="99"/>
      <c r="BH54" s="99"/>
      <c r="BI54" s="100"/>
    </row>
    <row r="55" spans="1:61" ht="27" customHeight="1">
      <c r="A55" s="140"/>
      <c r="B55" s="152" t="s">
        <v>120</v>
      </c>
      <c r="C55" s="153"/>
      <c r="D55" s="154"/>
      <c r="E55" s="20">
        <f>E11+E45</f>
        <v>18</v>
      </c>
      <c r="F55" s="20">
        <f t="shared" si="8"/>
        <v>18</v>
      </c>
      <c r="G55" s="20">
        <f t="shared" si="8"/>
        <v>18</v>
      </c>
      <c r="H55" s="20">
        <f t="shared" si="8"/>
        <v>18</v>
      </c>
      <c r="I55" s="20">
        <f t="shared" si="8"/>
        <v>18</v>
      </c>
      <c r="J55" s="20">
        <f t="shared" si="8"/>
        <v>18</v>
      </c>
      <c r="K55" s="20">
        <f t="shared" si="8"/>
        <v>18</v>
      </c>
      <c r="L55" s="20">
        <f t="shared" si="8"/>
        <v>18</v>
      </c>
      <c r="M55" s="20">
        <f t="shared" si="8"/>
        <v>18</v>
      </c>
      <c r="N55" s="20">
        <f t="shared" si="8"/>
        <v>18</v>
      </c>
      <c r="O55" s="20">
        <f t="shared" si="8"/>
        <v>18</v>
      </c>
      <c r="P55" s="20">
        <f t="shared" si="8"/>
        <v>18</v>
      </c>
      <c r="Q55" s="20">
        <f t="shared" si="8"/>
        <v>18</v>
      </c>
      <c r="R55" s="20">
        <f t="shared" si="8"/>
        <v>18</v>
      </c>
      <c r="S55" s="20">
        <f t="shared" si="8"/>
        <v>18</v>
      </c>
      <c r="T55" s="20">
        <f t="shared" si="8"/>
        <v>18</v>
      </c>
      <c r="U55" s="20">
        <f t="shared" si="8"/>
        <v>0</v>
      </c>
      <c r="V55" s="20">
        <f t="shared" si="8"/>
        <v>0</v>
      </c>
      <c r="W55" s="20">
        <f t="shared" si="8"/>
        <v>0</v>
      </c>
      <c r="X55" s="20">
        <f t="shared" si="8"/>
        <v>18</v>
      </c>
      <c r="Y55" s="20">
        <f t="shared" si="8"/>
        <v>18</v>
      </c>
      <c r="Z55" s="20">
        <f t="shared" si="8"/>
        <v>18</v>
      </c>
      <c r="AA55" s="20">
        <f t="shared" si="8"/>
        <v>18</v>
      </c>
      <c r="AB55" s="20">
        <f t="shared" si="8"/>
        <v>18</v>
      </c>
      <c r="AC55" s="20">
        <f t="shared" si="8"/>
        <v>18</v>
      </c>
      <c r="AD55" s="20">
        <f t="shared" si="8"/>
        <v>18</v>
      </c>
      <c r="AE55" s="20">
        <f t="shared" si="8"/>
        <v>18</v>
      </c>
      <c r="AF55" s="20">
        <f t="shared" si="8"/>
        <v>18</v>
      </c>
      <c r="AG55" s="20">
        <f t="shared" si="8"/>
        <v>18</v>
      </c>
      <c r="AH55" s="20">
        <f t="shared" si="8"/>
        <v>18</v>
      </c>
      <c r="AI55" s="20">
        <f t="shared" si="8"/>
        <v>18</v>
      </c>
      <c r="AJ55" s="20">
        <f t="shared" si="8"/>
        <v>18</v>
      </c>
      <c r="AK55" s="20">
        <f t="shared" si="8"/>
        <v>18</v>
      </c>
      <c r="AL55" s="20">
        <f t="shared" si="8"/>
        <v>18</v>
      </c>
      <c r="AM55" s="20">
        <f t="shared" si="8"/>
        <v>18</v>
      </c>
      <c r="AN55" s="20">
        <f t="shared" si="8"/>
        <v>18</v>
      </c>
      <c r="AO55" s="20">
        <f t="shared" si="8"/>
        <v>18</v>
      </c>
      <c r="AP55" s="20">
        <f t="shared" si="8"/>
        <v>18</v>
      </c>
      <c r="AQ55" s="20">
        <f t="shared" si="8"/>
        <v>18</v>
      </c>
      <c r="AR55" s="20">
        <f t="shared" si="8"/>
        <v>18</v>
      </c>
      <c r="AS55" s="20">
        <f t="shared" si="8"/>
        <v>18</v>
      </c>
      <c r="AT55" s="20">
        <f t="shared" si="8"/>
        <v>18</v>
      </c>
      <c r="AU55" s="20">
        <f t="shared" si="8"/>
        <v>0</v>
      </c>
      <c r="AV55" s="20">
        <f t="shared" si="8"/>
        <v>0</v>
      </c>
      <c r="AW55" s="20">
        <f t="shared" si="8"/>
        <v>0</v>
      </c>
      <c r="AX55" s="20">
        <f t="shared" si="8"/>
        <v>0</v>
      </c>
      <c r="AY55" s="20">
        <f t="shared" si="8"/>
        <v>0</v>
      </c>
      <c r="AZ55" s="20">
        <f t="shared" si="8"/>
        <v>0</v>
      </c>
      <c r="BA55" s="20">
        <f t="shared" si="8"/>
        <v>0</v>
      </c>
      <c r="BB55" s="20">
        <f t="shared" si="8"/>
        <v>0</v>
      </c>
      <c r="BC55" s="20">
        <f t="shared" si="8"/>
        <v>0</v>
      </c>
      <c r="BD55" s="20">
        <f t="shared" si="8"/>
        <v>0</v>
      </c>
      <c r="BE55" s="20">
        <f t="shared" si="8"/>
        <v>702</v>
      </c>
      <c r="BG55" s="99"/>
      <c r="BH55" s="99"/>
      <c r="BI55" s="100"/>
    </row>
    <row r="56" spans="1:61" ht="22.8" customHeight="1">
      <c r="A56" s="140"/>
      <c r="B56" s="152" t="s">
        <v>121</v>
      </c>
      <c r="C56" s="153"/>
      <c r="D56" s="154"/>
      <c r="E56" s="20">
        <f>E54+E55</f>
        <v>54</v>
      </c>
      <c r="F56" s="20">
        <f t="shared" ref="F56:BE56" si="9">F54+F55</f>
        <v>54</v>
      </c>
      <c r="G56" s="20">
        <f t="shared" si="9"/>
        <v>54</v>
      </c>
      <c r="H56" s="20">
        <f t="shared" si="9"/>
        <v>54</v>
      </c>
      <c r="I56" s="20">
        <f t="shared" si="9"/>
        <v>54</v>
      </c>
      <c r="J56" s="20">
        <f t="shared" si="9"/>
        <v>54</v>
      </c>
      <c r="K56" s="20">
        <f t="shared" si="9"/>
        <v>54</v>
      </c>
      <c r="L56" s="20">
        <f t="shared" si="9"/>
        <v>54</v>
      </c>
      <c r="M56" s="20">
        <f t="shared" si="9"/>
        <v>54</v>
      </c>
      <c r="N56" s="20">
        <f t="shared" si="9"/>
        <v>54</v>
      </c>
      <c r="O56" s="20">
        <f t="shared" si="9"/>
        <v>54</v>
      </c>
      <c r="P56" s="20">
        <f t="shared" si="9"/>
        <v>54</v>
      </c>
      <c r="Q56" s="20">
        <f t="shared" si="9"/>
        <v>54</v>
      </c>
      <c r="R56" s="20">
        <f t="shared" si="9"/>
        <v>54</v>
      </c>
      <c r="S56" s="20">
        <f t="shared" si="9"/>
        <v>54</v>
      </c>
      <c r="T56" s="20">
        <f t="shared" si="9"/>
        <v>54</v>
      </c>
      <c r="U56" s="20">
        <f t="shared" si="9"/>
        <v>0</v>
      </c>
      <c r="V56" s="20">
        <f t="shared" si="9"/>
        <v>0</v>
      </c>
      <c r="W56" s="20">
        <f t="shared" si="9"/>
        <v>0</v>
      </c>
      <c r="X56" s="20">
        <f t="shared" si="9"/>
        <v>54</v>
      </c>
      <c r="Y56" s="20">
        <f t="shared" si="9"/>
        <v>54</v>
      </c>
      <c r="Z56" s="20">
        <f t="shared" si="9"/>
        <v>54</v>
      </c>
      <c r="AA56" s="20">
        <f t="shared" si="9"/>
        <v>54</v>
      </c>
      <c r="AB56" s="20">
        <f t="shared" si="9"/>
        <v>54</v>
      </c>
      <c r="AC56" s="20">
        <f t="shared" si="9"/>
        <v>54</v>
      </c>
      <c r="AD56" s="20">
        <f t="shared" si="9"/>
        <v>54</v>
      </c>
      <c r="AE56" s="20">
        <f t="shared" si="9"/>
        <v>54</v>
      </c>
      <c r="AF56" s="20">
        <f t="shared" si="9"/>
        <v>54</v>
      </c>
      <c r="AG56" s="20">
        <f t="shared" si="9"/>
        <v>54</v>
      </c>
      <c r="AH56" s="20">
        <f t="shared" si="9"/>
        <v>54</v>
      </c>
      <c r="AI56" s="20">
        <f t="shared" si="9"/>
        <v>54</v>
      </c>
      <c r="AJ56" s="20">
        <f t="shared" si="9"/>
        <v>54</v>
      </c>
      <c r="AK56" s="20">
        <f t="shared" si="9"/>
        <v>54</v>
      </c>
      <c r="AL56" s="20">
        <f t="shared" si="9"/>
        <v>54</v>
      </c>
      <c r="AM56" s="20">
        <f t="shared" si="9"/>
        <v>54</v>
      </c>
      <c r="AN56" s="20">
        <f t="shared" si="9"/>
        <v>54</v>
      </c>
      <c r="AO56" s="20">
        <f t="shared" si="9"/>
        <v>54</v>
      </c>
      <c r="AP56" s="20">
        <f t="shared" si="9"/>
        <v>54</v>
      </c>
      <c r="AQ56" s="20">
        <f t="shared" si="9"/>
        <v>54</v>
      </c>
      <c r="AR56" s="20">
        <f t="shared" si="9"/>
        <v>54</v>
      </c>
      <c r="AS56" s="20">
        <f t="shared" si="9"/>
        <v>54</v>
      </c>
      <c r="AT56" s="20">
        <f t="shared" si="9"/>
        <v>54</v>
      </c>
      <c r="AU56" s="20">
        <f t="shared" si="9"/>
        <v>0</v>
      </c>
      <c r="AV56" s="20">
        <f t="shared" si="9"/>
        <v>0</v>
      </c>
      <c r="AW56" s="20">
        <f t="shared" si="9"/>
        <v>0</v>
      </c>
      <c r="AX56" s="20">
        <f t="shared" si="9"/>
        <v>0</v>
      </c>
      <c r="AY56" s="20">
        <f t="shared" si="9"/>
        <v>0</v>
      </c>
      <c r="AZ56" s="20">
        <f t="shared" si="9"/>
        <v>0</v>
      </c>
      <c r="BA56" s="20">
        <f t="shared" si="9"/>
        <v>0</v>
      </c>
      <c r="BB56" s="20">
        <f t="shared" si="9"/>
        <v>0</v>
      </c>
      <c r="BC56" s="20">
        <f t="shared" si="9"/>
        <v>0</v>
      </c>
      <c r="BD56" s="20">
        <f t="shared" si="9"/>
        <v>0</v>
      </c>
      <c r="BE56" s="20">
        <f t="shared" si="9"/>
        <v>2106</v>
      </c>
      <c r="BG56" s="99"/>
      <c r="BH56" s="99"/>
      <c r="BI56" s="100"/>
    </row>
  </sheetData>
  <mergeCells count="76">
    <mergeCell ref="W4:Y4"/>
    <mergeCell ref="I4:I5"/>
    <mergeCell ref="A4:A9"/>
    <mergeCell ref="B4:B9"/>
    <mergeCell ref="C4:C9"/>
    <mergeCell ref="D4:D9"/>
    <mergeCell ref="E4:H4"/>
    <mergeCell ref="J4:L4"/>
    <mergeCell ref="M4:M5"/>
    <mergeCell ref="N4:Q4"/>
    <mergeCell ref="R4:U4"/>
    <mergeCell ref="V4:V5"/>
    <mergeCell ref="A10:A56"/>
    <mergeCell ref="B10:B11"/>
    <mergeCell ref="C10:C11"/>
    <mergeCell ref="B12:B13"/>
    <mergeCell ref="C12:C13"/>
    <mergeCell ref="B14:B15"/>
    <mergeCell ref="B20:B21"/>
    <mergeCell ref="C20:C21"/>
    <mergeCell ref="C14:C15"/>
    <mergeCell ref="B16:B17"/>
    <mergeCell ref="C16:C17"/>
    <mergeCell ref="B18:B19"/>
    <mergeCell ref="C18:C19"/>
    <mergeCell ref="B22:B23"/>
    <mergeCell ref="C22:C23"/>
    <mergeCell ref="B24:B25"/>
    <mergeCell ref="BA4:BD4"/>
    <mergeCell ref="BE4:BE9"/>
    <mergeCell ref="E6:BD6"/>
    <mergeCell ref="E8:BD8"/>
    <mergeCell ref="AM4:AM5"/>
    <mergeCell ref="AN4:AQ4"/>
    <mergeCell ref="AR4:AU4"/>
    <mergeCell ref="AV4:AV5"/>
    <mergeCell ref="AW4:AY4"/>
    <mergeCell ref="AZ4:AZ5"/>
    <mergeCell ref="Z4:Z5"/>
    <mergeCell ref="AA4:AC4"/>
    <mergeCell ref="AD4:AD5"/>
    <mergeCell ref="AE4:AH4"/>
    <mergeCell ref="AI4:AI5"/>
    <mergeCell ref="AJ4:AL4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38:B39"/>
    <mergeCell ref="C38:C39"/>
    <mergeCell ref="B40:B41"/>
    <mergeCell ref="C40:C41"/>
    <mergeCell ref="B42:B43"/>
    <mergeCell ref="C42:C43"/>
    <mergeCell ref="B44:B45"/>
    <mergeCell ref="C44:C45"/>
    <mergeCell ref="B46:B47"/>
    <mergeCell ref="C46:C47"/>
    <mergeCell ref="B55:D55"/>
    <mergeCell ref="B56:D56"/>
    <mergeCell ref="B52:B53"/>
    <mergeCell ref="C52:C53"/>
    <mergeCell ref="B48:B49"/>
    <mergeCell ref="C48:C49"/>
    <mergeCell ref="B50:B51"/>
    <mergeCell ref="C50:C51"/>
    <mergeCell ref="B54:D54"/>
  </mergeCells>
  <pageMargins left="0.7" right="0.7" top="0.75" bottom="0.75" header="0.3" footer="0.3"/>
  <pageSetup paperSize="9" scale="5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I52"/>
  <sheetViews>
    <sheetView zoomScale="90" zoomScaleNormal="90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RowHeight="14.4"/>
  <cols>
    <col min="1" max="1" width="4.88671875" style="2" customWidth="1"/>
    <col min="2" max="2" width="6.88671875" style="2" customWidth="1"/>
    <col min="3" max="3" width="20.5546875" style="2" customWidth="1"/>
    <col min="4" max="4" width="6.109375" style="2" customWidth="1"/>
    <col min="5" max="56" width="4.33203125" style="2" customWidth="1"/>
    <col min="57" max="57" width="7.44140625" style="35" customWidth="1"/>
    <col min="58" max="58" width="7.109375" style="9" customWidth="1"/>
    <col min="59" max="59" width="8" style="2" customWidth="1"/>
    <col min="60" max="60" width="9.6640625" style="2" customWidth="1"/>
    <col min="61" max="16384" width="8.88671875" style="2"/>
  </cols>
  <sheetData>
    <row r="2" spans="1:61" ht="69.75" customHeight="1">
      <c r="A2" s="168" t="s">
        <v>17</v>
      </c>
      <c r="B2" s="168" t="s">
        <v>18</v>
      </c>
      <c r="C2" s="168" t="s">
        <v>19</v>
      </c>
      <c r="D2" s="168" t="s">
        <v>20</v>
      </c>
      <c r="E2" s="149" t="s">
        <v>21</v>
      </c>
      <c r="F2" s="150"/>
      <c r="G2" s="150"/>
      <c r="H2" s="151"/>
      <c r="I2" s="143" t="s">
        <v>22</v>
      </c>
      <c r="J2" s="128" t="s">
        <v>23</v>
      </c>
      <c r="K2" s="128"/>
      <c r="L2" s="129"/>
      <c r="M2" s="143" t="s">
        <v>24</v>
      </c>
      <c r="N2" s="128" t="s">
        <v>25</v>
      </c>
      <c r="O2" s="128"/>
      <c r="P2" s="128"/>
      <c r="Q2" s="129"/>
      <c r="R2" s="127" t="s">
        <v>26</v>
      </c>
      <c r="S2" s="128"/>
      <c r="T2" s="128"/>
      <c r="U2" s="129"/>
      <c r="V2" s="136" t="s">
        <v>27</v>
      </c>
      <c r="W2" s="127" t="s">
        <v>28</v>
      </c>
      <c r="X2" s="128"/>
      <c r="Y2" s="129"/>
      <c r="Z2" s="138" t="s">
        <v>29</v>
      </c>
      <c r="AA2" s="127" t="s">
        <v>30</v>
      </c>
      <c r="AB2" s="128"/>
      <c r="AC2" s="129"/>
      <c r="AD2" s="138" t="s">
        <v>31</v>
      </c>
      <c r="AE2" s="127" t="s">
        <v>32</v>
      </c>
      <c r="AF2" s="128"/>
      <c r="AG2" s="128"/>
      <c r="AH2" s="129"/>
      <c r="AI2" s="136" t="s">
        <v>33</v>
      </c>
      <c r="AJ2" s="127" t="s">
        <v>34</v>
      </c>
      <c r="AK2" s="128"/>
      <c r="AL2" s="129"/>
      <c r="AM2" s="136" t="s">
        <v>35</v>
      </c>
      <c r="AN2" s="127" t="s">
        <v>36</v>
      </c>
      <c r="AO2" s="128"/>
      <c r="AP2" s="128"/>
      <c r="AQ2" s="129"/>
      <c r="AR2" s="127" t="s">
        <v>37</v>
      </c>
      <c r="AS2" s="128"/>
      <c r="AT2" s="128"/>
      <c r="AU2" s="129"/>
      <c r="AV2" s="136" t="s">
        <v>38</v>
      </c>
      <c r="AW2" s="127" t="s">
        <v>39</v>
      </c>
      <c r="AX2" s="128"/>
      <c r="AY2" s="129"/>
      <c r="AZ2" s="136" t="s">
        <v>40</v>
      </c>
      <c r="BA2" s="127" t="s">
        <v>41</v>
      </c>
      <c r="BB2" s="128"/>
      <c r="BC2" s="128"/>
      <c r="BD2" s="129"/>
      <c r="BE2" s="158" t="s">
        <v>42</v>
      </c>
    </row>
    <row r="3" spans="1:61" ht="31.5" customHeight="1">
      <c r="A3" s="169"/>
      <c r="B3" s="169"/>
      <c r="C3" s="169"/>
      <c r="D3" s="169"/>
      <c r="E3" s="10" t="s">
        <v>43</v>
      </c>
      <c r="F3" s="10" t="s">
        <v>44</v>
      </c>
      <c r="G3" s="10" t="s">
        <v>45</v>
      </c>
      <c r="H3" s="10" t="s">
        <v>46</v>
      </c>
      <c r="I3" s="144"/>
      <c r="J3" s="11" t="s">
        <v>47</v>
      </c>
      <c r="K3" s="11" t="s">
        <v>48</v>
      </c>
      <c r="L3" s="10" t="s">
        <v>49</v>
      </c>
      <c r="M3" s="144"/>
      <c r="N3" s="11" t="s">
        <v>50</v>
      </c>
      <c r="O3" s="10" t="s">
        <v>51</v>
      </c>
      <c r="P3" s="10" t="s">
        <v>52</v>
      </c>
      <c r="Q3" s="10" t="s">
        <v>53</v>
      </c>
      <c r="R3" s="10" t="s">
        <v>43</v>
      </c>
      <c r="S3" s="10" t="s">
        <v>44</v>
      </c>
      <c r="T3" s="10" t="s">
        <v>45</v>
      </c>
      <c r="U3" s="10" t="s">
        <v>46</v>
      </c>
      <c r="V3" s="137"/>
      <c r="W3" s="10" t="s">
        <v>54</v>
      </c>
      <c r="X3" s="10" t="s">
        <v>55</v>
      </c>
      <c r="Y3" s="10" t="s">
        <v>56</v>
      </c>
      <c r="Z3" s="139"/>
      <c r="AA3" s="10" t="s">
        <v>57</v>
      </c>
      <c r="AB3" s="10" t="s">
        <v>58</v>
      </c>
      <c r="AC3" s="10" t="s">
        <v>59</v>
      </c>
      <c r="AD3" s="139"/>
      <c r="AE3" s="12" t="s">
        <v>57</v>
      </c>
      <c r="AF3" s="12" t="s">
        <v>58</v>
      </c>
      <c r="AG3" s="10" t="s">
        <v>59</v>
      </c>
      <c r="AH3" s="10" t="s">
        <v>60</v>
      </c>
      <c r="AI3" s="137"/>
      <c r="AJ3" s="10" t="s">
        <v>47</v>
      </c>
      <c r="AK3" s="11" t="s">
        <v>48</v>
      </c>
      <c r="AL3" s="11" t="s">
        <v>49</v>
      </c>
      <c r="AM3" s="137"/>
      <c r="AN3" s="10" t="s">
        <v>61</v>
      </c>
      <c r="AO3" s="11" t="s">
        <v>62</v>
      </c>
      <c r="AP3" s="11" t="s">
        <v>63</v>
      </c>
      <c r="AQ3" s="12" t="s">
        <v>64</v>
      </c>
      <c r="AR3" s="10" t="s">
        <v>43</v>
      </c>
      <c r="AS3" s="11" t="s">
        <v>44</v>
      </c>
      <c r="AT3" s="10" t="s">
        <v>45</v>
      </c>
      <c r="AU3" s="10" t="s">
        <v>46</v>
      </c>
      <c r="AV3" s="137"/>
      <c r="AW3" s="10" t="s">
        <v>47</v>
      </c>
      <c r="AX3" s="10" t="s">
        <v>48</v>
      </c>
      <c r="AY3" s="10" t="s">
        <v>49</v>
      </c>
      <c r="AZ3" s="137"/>
      <c r="BA3" s="10" t="s">
        <v>50</v>
      </c>
      <c r="BB3" s="10" t="s">
        <v>51</v>
      </c>
      <c r="BC3" s="10" t="s">
        <v>52</v>
      </c>
      <c r="BD3" s="10" t="s">
        <v>65</v>
      </c>
      <c r="BE3" s="159"/>
    </row>
    <row r="4" spans="1:61">
      <c r="A4" s="169"/>
      <c r="B4" s="169"/>
      <c r="C4" s="169"/>
      <c r="D4" s="169"/>
      <c r="E4" s="161" t="s">
        <v>134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59"/>
    </row>
    <row r="5" spans="1:61">
      <c r="A5" s="169"/>
      <c r="B5" s="169"/>
      <c r="C5" s="169"/>
      <c r="D5" s="169"/>
      <c r="E5" s="49">
        <v>35</v>
      </c>
      <c r="F5" s="49">
        <v>36</v>
      </c>
      <c r="G5" s="49">
        <v>37</v>
      </c>
      <c r="H5" s="49">
        <v>38</v>
      </c>
      <c r="I5" s="49">
        <v>39</v>
      </c>
      <c r="J5" s="49">
        <v>40</v>
      </c>
      <c r="K5" s="49">
        <v>41</v>
      </c>
      <c r="L5" s="49">
        <v>42</v>
      </c>
      <c r="M5" s="49">
        <v>43</v>
      </c>
      <c r="N5" s="49">
        <v>44</v>
      </c>
      <c r="O5" s="49">
        <v>45</v>
      </c>
      <c r="P5" s="49">
        <v>46</v>
      </c>
      <c r="Q5" s="49">
        <v>47</v>
      </c>
      <c r="R5" s="49">
        <v>48</v>
      </c>
      <c r="S5" s="49">
        <v>49</v>
      </c>
      <c r="T5" s="49">
        <v>50</v>
      </c>
      <c r="U5" s="49">
        <v>51</v>
      </c>
      <c r="V5" s="49">
        <v>52</v>
      </c>
      <c r="W5" s="49">
        <v>1</v>
      </c>
      <c r="X5" s="49">
        <v>2</v>
      </c>
      <c r="Y5" s="49">
        <v>3</v>
      </c>
      <c r="Z5" s="49">
        <v>4</v>
      </c>
      <c r="AA5" s="49">
        <v>5</v>
      </c>
      <c r="AB5" s="49">
        <v>6</v>
      </c>
      <c r="AC5" s="49">
        <v>7</v>
      </c>
      <c r="AD5" s="49">
        <v>8</v>
      </c>
      <c r="AE5" s="49">
        <v>9</v>
      </c>
      <c r="AF5" s="49">
        <v>10</v>
      </c>
      <c r="AG5" s="49">
        <v>11</v>
      </c>
      <c r="AH5" s="49">
        <v>12</v>
      </c>
      <c r="AI5" s="49">
        <v>13</v>
      </c>
      <c r="AJ5" s="49">
        <v>14</v>
      </c>
      <c r="AK5" s="49">
        <v>15</v>
      </c>
      <c r="AL5" s="49">
        <v>16</v>
      </c>
      <c r="AM5" s="49">
        <v>17</v>
      </c>
      <c r="AN5" s="49">
        <v>18</v>
      </c>
      <c r="AO5" s="49">
        <v>19</v>
      </c>
      <c r="AP5" s="49">
        <v>20</v>
      </c>
      <c r="AQ5" s="49">
        <v>21</v>
      </c>
      <c r="AR5" s="49">
        <v>22</v>
      </c>
      <c r="AS5" s="49">
        <v>23</v>
      </c>
      <c r="AT5" s="49">
        <v>24</v>
      </c>
      <c r="AU5" s="49">
        <v>25</v>
      </c>
      <c r="AV5" s="49">
        <v>26</v>
      </c>
      <c r="AW5" s="49">
        <v>27</v>
      </c>
      <c r="AX5" s="49">
        <v>28</v>
      </c>
      <c r="AY5" s="49">
        <v>29</v>
      </c>
      <c r="AZ5" s="49">
        <v>30</v>
      </c>
      <c r="BA5" s="49">
        <v>31</v>
      </c>
      <c r="BB5" s="49">
        <v>32</v>
      </c>
      <c r="BC5" s="49">
        <v>33</v>
      </c>
      <c r="BD5" s="49">
        <v>34</v>
      </c>
      <c r="BE5" s="159"/>
    </row>
    <row r="6" spans="1:61">
      <c r="A6" s="169"/>
      <c r="B6" s="169"/>
      <c r="C6" s="169"/>
      <c r="D6" s="169"/>
      <c r="E6" s="163" t="s">
        <v>135</v>
      </c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59"/>
    </row>
    <row r="7" spans="1:61" ht="18.75" customHeight="1">
      <c r="A7" s="170"/>
      <c r="B7" s="170"/>
      <c r="C7" s="170"/>
      <c r="D7" s="170"/>
      <c r="E7" s="50">
        <v>1</v>
      </c>
      <c r="F7" s="50">
        <v>2</v>
      </c>
      <c r="G7" s="50">
        <v>3</v>
      </c>
      <c r="H7" s="50">
        <v>4</v>
      </c>
      <c r="I7" s="50">
        <v>5</v>
      </c>
      <c r="J7" s="50">
        <v>6</v>
      </c>
      <c r="K7" s="50">
        <v>7</v>
      </c>
      <c r="L7" s="50">
        <v>8</v>
      </c>
      <c r="M7" s="50">
        <v>9</v>
      </c>
      <c r="N7" s="50">
        <v>10</v>
      </c>
      <c r="O7" s="50">
        <v>11</v>
      </c>
      <c r="P7" s="50">
        <v>12</v>
      </c>
      <c r="Q7" s="50">
        <v>13</v>
      </c>
      <c r="R7" s="50">
        <v>14</v>
      </c>
      <c r="S7" s="50">
        <v>15</v>
      </c>
      <c r="T7" s="50">
        <v>16</v>
      </c>
      <c r="U7" s="50">
        <v>17</v>
      </c>
      <c r="V7" s="50">
        <v>18</v>
      </c>
      <c r="W7" s="50">
        <v>19</v>
      </c>
      <c r="X7" s="50">
        <v>20</v>
      </c>
      <c r="Y7" s="50">
        <v>21</v>
      </c>
      <c r="Z7" s="50">
        <v>22</v>
      </c>
      <c r="AA7" s="50">
        <v>23</v>
      </c>
      <c r="AB7" s="50">
        <v>24</v>
      </c>
      <c r="AC7" s="50">
        <v>25</v>
      </c>
      <c r="AD7" s="50">
        <v>26</v>
      </c>
      <c r="AE7" s="50">
        <v>27</v>
      </c>
      <c r="AF7" s="50">
        <v>28</v>
      </c>
      <c r="AG7" s="50">
        <v>29</v>
      </c>
      <c r="AH7" s="50">
        <v>30</v>
      </c>
      <c r="AI7" s="50">
        <v>31</v>
      </c>
      <c r="AJ7" s="50">
        <v>32</v>
      </c>
      <c r="AK7" s="50">
        <v>33</v>
      </c>
      <c r="AL7" s="50">
        <v>34</v>
      </c>
      <c r="AM7" s="50">
        <v>35</v>
      </c>
      <c r="AN7" s="50">
        <v>36</v>
      </c>
      <c r="AO7" s="50">
        <v>37</v>
      </c>
      <c r="AP7" s="50">
        <v>38</v>
      </c>
      <c r="AQ7" s="50">
        <v>39</v>
      </c>
      <c r="AR7" s="50">
        <v>40</v>
      </c>
      <c r="AS7" s="50">
        <v>41</v>
      </c>
      <c r="AT7" s="50">
        <v>42</v>
      </c>
      <c r="AU7" s="50">
        <v>43</v>
      </c>
      <c r="AV7" s="50">
        <v>44</v>
      </c>
      <c r="AW7" s="50">
        <v>45</v>
      </c>
      <c r="AX7" s="50">
        <v>46</v>
      </c>
      <c r="AY7" s="50">
        <v>47</v>
      </c>
      <c r="AZ7" s="49">
        <v>48</v>
      </c>
      <c r="BA7" s="49">
        <v>49</v>
      </c>
      <c r="BB7" s="49">
        <v>50</v>
      </c>
      <c r="BC7" s="49">
        <v>51</v>
      </c>
      <c r="BD7" s="49">
        <v>52</v>
      </c>
      <c r="BE7" s="160"/>
      <c r="BG7" s="51"/>
      <c r="BH7" s="51"/>
    </row>
    <row r="8" spans="1:61" ht="20.100000000000001" customHeight="1">
      <c r="A8" s="165" t="s">
        <v>136</v>
      </c>
      <c r="B8" s="124" t="s">
        <v>69</v>
      </c>
      <c r="C8" s="124" t="s">
        <v>70</v>
      </c>
      <c r="D8" s="30" t="s">
        <v>71</v>
      </c>
      <c r="E8" s="19">
        <f t="shared" ref="E8:AT8" si="0">E10++E12+E14</f>
        <v>4</v>
      </c>
      <c r="F8" s="19">
        <f t="shared" si="0"/>
        <v>4</v>
      </c>
      <c r="G8" s="19">
        <f t="shared" si="0"/>
        <v>4</v>
      </c>
      <c r="H8" s="19">
        <f t="shared" si="0"/>
        <v>4</v>
      </c>
      <c r="I8" s="19">
        <f t="shared" si="0"/>
        <v>4</v>
      </c>
      <c r="J8" s="19">
        <f t="shared" si="0"/>
        <v>4</v>
      </c>
      <c r="K8" s="19">
        <f t="shared" si="0"/>
        <v>4</v>
      </c>
      <c r="L8" s="19">
        <f t="shared" si="0"/>
        <v>4</v>
      </c>
      <c r="M8" s="19">
        <f t="shared" si="0"/>
        <v>4</v>
      </c>
      <c r="N8" s="19">
        <f t="shared" si="0"/>
        <v>4</v>
      </c>
      <c r="O8" s="19">
        <f t="shared" si="0"/>
        <v>4</v>
      </c>
      <c r="P8" s="19">
        <f t="shared" si="0"/>
        <v>4</v>
      </c>
      <c r="Q8" s="19">
        <f t="shared" si="0"/>
        <v>4</v>
      </c>
      <c r="R8" s="19">
        <f t="shared" si="0"/>
        <v>4</v>
      </c>
      <c r="S8" s="19">
        <f t="shared" si="0"/>
        <v>4</v>
      </c>
      <c r="T8" s="19">
        <f t="shared" si="0"/>
        <v>4</v>
      </c>
      <c r="U8" s="19"/>
      <c r="V8" s="19"/>
      <c r="W8" s="19"/>
      <c r="X8" s="19">
        <f t="shared" si="0"/>
        <v>5</v>
      </c>
      <c r="Y8" s="19">
        <f t="shared" si="0"/>
        <v>5</v>
      </c>
      <c r="Z8" s="19">
        <f t="shared" si="0"/>
        <v>5</v>
      </c>
      <c r="AA8" s="19">
        <f t="shared" si="0"/>
        <v>5</v>
      </c>
      <c r="AB8" s="19">
        <f t="shared" si="0"/>
        <v>5</v>
      </c>
      <c r="AC8" s="19">
        <f t="shared" si="0"/>
        <v>5</v>
      </c>
      <c r="AD8" s="19">
        <f t="shared" si="0"/>
        <v>5</v>
      </c>
      <c r="AE8" s="19">
        <f t="shared" si="0"/>
        <v>5</v>
      </c>
      <c r="AF8" s="19">
        <f t="shared" si="0"/>
        <v>5</v>
      </c>
      <c r="AG8" s="19">
        <f t="shared" si="0"/>
        <v>5</v>
      </c>
      <c r="AH8" s="19">
        <f t="shared" si="0"/>
        <v>5</v>
      </c>
      <c r="AI8" s="19">
        <f t="shared" si="0"/>
        <v>5</v>
      </c>
      <c r="AJ8" s="19">
        <f t="shared" si="0"/>
        <v>5</v>
      </c>
      <c r="AK8" s="19">
        <f t="shared" si="0"/>
        <v>5</v>
      </c>
      <c r="AL8" s="19">
        <f t="shared" si="0"/>
        <v>5</v>
      </c>
      <c r="AM8" s="19">
        <f t="shared" si="0"/>
        <v>5</v>
      </c>
      <c r="AN8" s="19">
        <f t="shared" si="0"/>
        <v>5</v>
      </c>
      <c r="AO8" s="19">
        <f t="shared" si="0"/>
        <v>5</v>
      </c>
      <c r="AP8" s="19">
        <f t="shared" si="0"/>
        <v>5</v>
      </c>
      <c r="AQ8" s="19">
        <f t="shared" si="0"/>
        <v>5</v>
      </c>
      <c r="AR8" s="19">
        <f t="shared" si="0"/>
        <v>5</v>
      </c>
      <c r="AS8" s="19">
        <f t="shared" si="0"/>
        <v>5</v>
      </c>
      <c r="AT8" s="19">
        <f t="shared" si="0"/>
        <v>5</v>
      </c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20">
        <f t="shared" ref="BE8:BE49" si="1">SUM(E8:BD8)</f>
        <v>179</v>
      </c>
      <c r="BG8" s="101"/>
      <c r="BH8" s="101"/>
      <c r="BI8" s="102"/>
    </row>
    <row r="9" spans="1:61" ht="20.100000000000001" customHeight="1">
      <c r="A9" s="166"/>
      <c r="B9" s="125"/>
      <c r="C9" s="125"/>
      <c r="D9" s="30" t="s">
        <v>72</v>
      </c>
      <c r="E9" s="20">
        <f>E11+E13+E15</f>
        <v>2</v>
      </c>
      <c r="F9" s="20">
        <f t="shared" ref="F9:AT9" si="2">F11+F13+F15</f>
        <v>2</v>
      </c>
      <c r="G9" s="20">
        <f t="shared" si="2"/>
        <v>2</v>
      </c>
      <c r="H9" s="20">
        <f t="shared" si="2"/>
        <v>2</v>
      </c>
      <c r="I9" s="20">
        <f t="shared" si="2"/>
        <v>2</v>
      </c>
      <c r="J9" s="20">
        <f t="shared" si="2"/>
        <v>2</v>
      </c>
      <c r="K9" s="20">
        <f t="shared" si="2"/>
        <v>2</v>
      </c>
      <c r="L9" s="20">
        <f t="shared" si="2"/>
        <v>2</v>
      </c>
      <c r="M9" s="20">
        <f t="shared" si="2"/>
        <v>2</v>
      </c>
      <c r="N9" s="20">
        <f t="shared" si="2"/>
        <v>2</v>
      </c>
      <c r="O9" s="20">
        <f t="shared" si="2"/>
        <v>2</v>
      </c>
      <c r="P9" s="20">
        <f t="shared" si="2"/>
        <v>2</v>
      </c>
      <c r="Q9" s="20">
        <f t="shared" si="2"/>
        <v>2</v>
      </c>
      <c r="R9" s="20">
        <f t="shared" si="2"/>
        <v>2</v>
      </c>
      <c r="S9" s="20">
        <f t="shared" si="2"/>
        <v>2</v>
      </c>
      <c r="T9" s="20">
        <f t="shared" si="2"/>
        <v>2</v>
      </c>
      <c r="U9" s="20"/>
      <c r="V9" s="20"/>
      <c r="W9" s="20"/>
      <c r="X9" s="20">
        <f t="shared" si="2"/>
        <v>2.5</v>
      </c>
      <c r="Y9" s="20">
        <f t="shared" si="2"/>
        <v>2.5</v>
      </c>
      <c r="Z9" s="20">
        <f t="shared" si="2"/>
        <v>2.5</v>
      </c>
      <c r="AA9" s="20">
        <f t="shared" si="2"/>
        <v>2.5</v>
      </c>
      <c r="AB9" s="20">
        <f t="shared" si="2"/>
        <v>2.5</v>
      </c>
      <c r="AC9" s="20">
        <f t="shared" si="2"/>
        <v>2.5</v>
      </c>
      <c r="AD9" s="20">
        <f t="shared" si="2"/>
        <v>2.5</v>
      </c>
      <c r="AE9" s="20">
        <f t="shared" si="2"/>
        <v>2.5</v>
      </c>
      <c r="AF9" s="20">
        <f t="shared" si="2"/>
        <v>2.5</v>
      </c>
      <c r="AG9" s="20">
        <f t="shared" si="2"/>
        <v>2.5</v>
      </c>
      <c r="AH9" s="20">
        <f t="shared" si="2"/>
        <v>2.5</v>
      </c>
      <c r="AI9" s="20">
        <f t="shared" si="2"/>
        <v>2.5</v>
      </c>
      <c r="AJ9" s="20">
        <f t="shared" si="2"/>
        <v>2.5</v>
      </c>
      <c r="AK9" s="20">
        <f t="shared" si="2"/>
        <v>2.5</v>
      </c>
      <c r="AL9" s="20">
        <f t="shared" si="2"/>
        <v>2.5</v>
      </c>
      <c r="AM9" s="20">
        <f t="shared" si="2"/>
        <v>2.5</v>
      </c>
      <c r="AN9" s="20">
        <f t="shared" si="2"/>
        <v>2.5</v>
      </c>
      <c r="AO9" s="20">
        <f t="shared" si="2"/>
        <v>2.5</v>
      </c>
      <c r="AP9" s="20">
        <f t="shared" si="2"/>
        <v>2.5</v>
      </c>
      <c r="AQ9" s="20">
        <f t="shared" si="2"/>
        <v>2.5</v>
      </c>
      <c r="AR9" s="20">
        <f t="shared" si="2"/>
        <v>2.5</v>
      </c>
      <c r="AS9" s="20">
        <f t="shared" si="2"/>
        <v>2.5</v>
      </c>
      <c r="AT9" s="20">
        <f t="shared" si="2"/>
        <v>3</v>
      </c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20">
        <f t="shared" si="1"/>
        <v>90</v>
      </c>
      <c r="BG9" s="101"/>
      <c r="BH9" s="101"/>
      <c r="BI9" s="102"/>
    </row>
    <row r="10" spans="1:61" s="9" customFormat="1" ht="20.100000000000001" customHeight="1">
      <c r="A10" s="166"/>
      <c r="B10" s="156" t="s">
        <v>73</v>
      </c>
      <c r="C10" s="155" t="s">
        <v>74</v>
      </c>
      <c r="D10" s="23" t="s">
        <v>71</v>
      </c>
      <c r="E10" s="13">
        <v>1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13">
        <v>1</v>
      </c>
      <c r="O10" s="13">
        <v>1</v>
      </c>
      <c r="P10" s="13">
        <v>1</v>
      </c>
      <c r="Q10" s="13">
        <v>1</v>
      </c>
      <c r="R10" s="13">
        <v>1</v>
      </c>
      <c r="S10" s="13">
        <v>1</v>
      </c>
      <c r="T10" s="13">
        <v>1</v>
      </c>
      <c r="U10" s="52"/>
      <c r="V10" s="52"/>
      <c r="W10" s="52"/>
      <c r="X10" s="13">
        <v>1</v>
      </c>
      <c r="Y10" s="13">
        <v>1</v>
      </c>
      <c r="Z10" s="13">
        <v>1</v>
      </c>
      <c r="AA10" s="13">
        <v>1</v>
      </c>
      <c r="AB10" s="13">
        <v>1</v>
      </c>
      <c r="AC10" s="13">
        <v>1</v>
      </c>
      <c r="AD10" s="13">
        <v>1</v>
      </c>
      <c r="AE10" s="13">
        <v>1</v>
      </c>
      <c r="AF10" s="13">
        <v>1</v>
      </c>
      <c r="AG10" s="13">
        <v>1</v>
      </c>
      <c r="AH10" s="13">
        <v>1</v>
      </c>
      <c r="AI10" s="13">
        <v>1</v>
      </c>
      <c r="AJ10" s="13">
        <v>1</v>
      </c>
      <c r="AK10" s="13">
        <v>1</v>
      </c>
      <c r="AL10" s="13">
        <v>1</v>
      </c>
      <c r="AM10" s="13">
        <v>1</v>
      </c>
      <c r="AN10" s="13">
        <v>1</v>
      </c>
      <c r="AO10" s="13">
        <v>1</v>
      </c>
      <c r="AP10" s="13">
        <v>1</v>
      </c>
      <c r="AQ10" s="13">
        <v>1</v>
      </c>
      <c r="AR10" s="13">
        <v>1</v>
      </c>
      <c r="AS10" s="13">
        <v>1</v>
      </c>
      <c r="AT10" s="13">
        <v>1</v>
      </c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25">
        <f t="shared" si="1"/>
        <v>39</v>
      </c>
      <c r="BF10" s="36"/>
      <c r="BG10" s="101"/>
      <c r="BH10" s="101"/>
      <c r="BI10" s="102"/>
    </row>
    <row r="11" spans="1:61" s="9" customFormat="1" ht="20.100000000000001" customHeight="1">
      <c r="A11" s="166"/>
      <c r="B11" s="157"/>
      <c r="C11" s="155"/>
      <c r="D11" s="23" t="s">
        <v>72</v>
      </c>
      <c r="E11" s="26">
        <v>0.5</v>
      </c>
      <c r="F11" s="26">
        <v>0.5</v>
      </c>
      <c r="G11" s="26">
        <v>0.5</v>
      </c>
      <c r="H11" s="26">
        <v>0.5</v>
      </c>
      <c r="I11" s="26">
        <v>0.5</v>
      </c>
      <c r="J11" s="26">
        <v>0.5</v>
      </c>
      <c r="K11" s="26">
        <v>0.5</v>
      </c>
      <c r="L11" s="26">
        <v>0.5</v>
      </c>
      <c r="M11" s="26">
        <v>0.5</v>
      </c>
      <c r="N11" s="26">
        <v>0.5</v>
      </c>
      <c r="O11" s="26">
        <v>0.5</v>
      </c>
      <c r="P11" s="26">
        <v>0.5</v>
      </c>
      <c r="Q11" s="26">
        <v>0.5</v>
      </c>
      <c r="R11" s="26">
        <v>0.5</v>
      </c>
      <c r="S11" s="26">
        <v>0.5</v>
      </c>
      <c r="T11" s="26">
        <v>0.5</v>
      </c>
      <c r="U11" s="52"/>
      <c r="V11" s="52"/>
      <c r="W11" s="52"/>
      <c r="X11" s="26">
        <v>0.5</v>
      </c>
      <c r="Y11" s="26">
        <v>0.5</v>
      </c>
      <c r="Z11" s="26">
        <v>0.5</v>
      </c>
      <c r="AA11" s="26">
        <v>0.5</v>
      </c>
      <c r="AB11" s="26">
        <v>0.5</v>
      </c>
      <c r="AC11" s="26">
        <v>0.5</v>
      </c>
      <c r="AD11" s="26">
        <v>0.5</v>
      </c>
      <c r="AE11" s="26">
        <v>0.5</v>
      </c>
      <c r="AF11" s="26">
        <v>0.5</v>
      </c>
      <c r="AG11" s="26">
        <v>0.5</v>
      </c>
      <c r="AH11" s="26">
        <v>0.5</v>
      </c>
      <c r="AI11" s="26">
        <v>0.5</v>
      </c>
      <c r="AJ11" s="26">
        <v>0.5</v>
      </c>
      <c r="AK11" s="26">
        <v>0.5</v>
      </c>
      <c r="AL11" s="26">
        <v>0.5</v>
      </c>
      <c r="AM11" s="26">
        <v>0.5</v>
      </c>
      <c r="AN11" s="26">
        <v>0.5</v>
      </c>
      <c r="AO11" s="26">
        <v>0.5</v>
      </c>
      <c r="AP11" s="26">
        <v>0.5</v>
      </c>
      <c r="AQ11" s="26">
        <v>0.5</v>
      </c>
      <c r="AR11" s="26">
        <v>0.5</v>
      </c>
      <c r="AS11" s="26">
        <v>0.5</v>
      </c>
      <c r="AT11" s="26">
        <v>1</v>
      </c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27">
        <f t="shared" si="1"/>
        <v>20</v>
      </c>
      <c r="BF11" s="36"/>
      <c r="BG11" s="101"/>
      <c r="BH11" s="101"/>
      <c r="BI11" s="102"/>
    </row>
    <row r="12" spans="1:61" s="9" customFormat="1" ht="20.100000000000001" customHeight="1">
      <c r="A12" s="166"/>
      <c r="B12" s="156" t="s">
        <v>75</v>
      </c>
      <c r="C12" s="155" t="s">
        <v>76</v>
      </c>
      <c r="D12" s="23" t="s">
        <v>71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54"/>
      <c r="V12" s="54"/>
      <c r="W12" s="52"/>
      <c r="X12" s="13">
        <v>2</v>
      </c>
      <c r="Y12" s="13">
        <v>2</v>
      </c>
      <c r="Z12" s="13">
        <v>2</v>
      </c>
      <c r="AA12" s="13">
        <v>2</v>
      </c>
      <c r="AB12" s="13">
        <v>2</v>
      </c>
      <c r="AC12" s="13">
        <v>2</v>
      </c>
      <c r="AD12" s="13">
        <v>2</v>
      </c>
      <c r="AE12" s="13">
        <v>2</v>
      </c>
      <c r="AF12" s="13">
        <v>2</v>
      </c>
      <c r="AG12" s="13">
        <v>2</v>
      </c>
      <c r="AH12" s="13">
        <v>2</v>
      </c>
      <c r="AI12" s="13">
        <v>2</v>
      </c>
      <c r="AJ12" s="13">
        <v>2</v>
      </c>
      <c r="AK12" s="13">
        <v>2</v>
      </c>
      <c r="AL12" s="13">
        <v>2</v>
      </c>
      <c r="AM12" s="13">
        <v>2</v>
      </c>
      <c r="AN12" s="13">
        <v>2</v>
      </c>
      <c r="AO12" s="13">
        <v>2</v>
      </c>
      <c r="AP12" s="13">
        <v>2</v>
      </c>
      <c r="AQ12" s="13">
        <v>2</v>
      </c>
      <c r="AR12" s="13">
        <v>2</v>
      </c>
      <c r="AS12" s="13">
        <v>2</v>
      </c>
      <c r="AT12" s="13">
        <v>2</v>
      </c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25">
        <f t="shared" si="1"/>
        <v>62</v>
      </c>
      <c r="BF12" s="36"/>
      <c r="BG12" s="101"/>
      <c r="BH12" s="101"/>
      <c r="BI12" s="102"/>
    </row>
    <row r="13" spans="1:61" s="9" customFormat="1" ht="20.100000000000001" customHeight="1">
      <c r="A13" s="166"/>
      <c r="B13" s="157"/>
      <c r="C13" s="155"/>
      <c r="D13" s="23" t="s">
        <v>72</v>
      </c>
      <c r="E13" s="26">
        <v>0.5</v>
      </c>
      <c r="F13" s="26">
        <v>0.5</v>
      </c>
      <c r="G13" s="26">
        <v>0.5</v>
      </c>
      <c r="H13" s="26">
        <v>0.5</v>
      </c>
      <c r="I13" s="26">
        <v>0.5</v>
      </c>
      <c r="J13" s="26">
        <v>0.5</v>
      </c>
      <c r="K13" s="26">
        <v>0.5</v>
      </c>
      <c r="L13" s="26">
        <v>0.5</v>
      </c>
      <c r="M13" s="26">
        <v>0.5</v>
      </c>
      <c r="N13" s="26">
        <v>0.5</v>
      </c>
      <c r="O13" s="26">
        <v>0.5</v>
      </c>
      <c r="P13" s="26">
        <v>0.5</v>
      </c>
      <c r="Q13" s="26">
        <v>0.5</v>
      </c>
      <c r="R13" s="26">
        <v>0.5</v>
      </c>
      <c r="S13" s="26">
        <v>0.5</v>
      </c>
      <c r="T13" s="26">
        <v>0.5</v>
      </c>
      <c r="U13" s="54"/>
      <c r="V13" s="54"/>
      <c r="W13" s="52"/>
      <c r="X13" s="13">
        <v>1</v>
      </c>
      <c r="Y13" s="13">
        <v>1</v>
      </c>
      <c r="Z13" s="13">
        <v>1</v>
      </c>
      <c r="AA13" s="13">
        <v>1</v>
      </c>
      <c r="AB13" s="13">
        <v>1</v>
      </c>
      <c r="AC13" s="13">
        <v>1</v>
      </c>
      <c r="AD13" s="13">
        <v>1</v>
      </c>
      <c r="AE13" s="13">
        <v>1</v>
      </c>
      <c r="AF13" s="13">
        <v>1</v>
      </c>
      <c r="AG13" s="13">
        <v>1</v>
      </c>
      <c r="AH13" s="13">
        <v>1</v>
      </c>
      <c r="AI13" s="13">
        <v>1</v>
      </c>
      <c r="AJ13" s="13">
        <v>1</v>
      </c>
      <c r="AK13" s="13">
        <v>1</v>
      </c>
      <c r="AL13" s="13">
        <v>1</v>
      </c>
      <c r="AM13" s="13">
        <v>1</v>
      </c>
      <c r="AN13" s="13">
        <v>1</v>
      </c>
      <c r="AO13" s="13">
        <v>1</v>
      </c>
      <c r="AP13" s="13">
        <v>1</v>
      </c>
      <c r="AQ13" s="13">
        <v>1</v>
      </c>
      <c r="AR13" s="13">
        <v>1</v>
      </c>
      <c r="AS13" s="13">
        <v>1</v>
      </c>
      <c r="AT13" s="13">
        <v>1</v>
      </c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27">
        <f t="shared" si="1"/>
        <v>31</v>
      </c>
      <c r="BF13" s="36"/>
      <c r="BG13" s="101"/>
      <c r="BH13" s="101"/>
      <c r="BI13" s="102"/>
    </row>
    <row r="14" spans="1:61" s="9" customFormat="1" ht="20.100000000000001" customHeight="1">
      <c r="A14" s="166"/>
      <c r="B14" s="156" t="s">
        <v>79</v>
      </c>
      <c r="C14" s="120" t="s">
        <v>80</v>
      </c>
      <c r="D14" s="23" t="s">
        <v>71</v>
      </c>
      <c r="E14" s="24">
        <v>2</v>
      </c>
      <c r="F14" s="24">
        <v>2</v>
      </c>
      <c r="G14" s="24">
        <v>2</v>
      </c>
      <c r="H14" s="24">
        <v>2</v>
      </c>
      <c r="I14" s="24">
        <v>2</v>
      </c>
      <c r="J14" s="24">
        <v>2</v>
      </c>
      <c r="K14" s="24">
        <v>2</v>
      </c>
      <c r="L14" s="24">
        <v>2</v>
      </c>
      <c r="M14" s="24">
        <v>2</v>
      </c>
      <c r="N14" s="24">
        <v>2</v>
      </c>
      <c r="O14" s="24">
        <v>2</v>
      </c>
      <c r="P14" s="24">
        <v>2</v>
      </c>
      <c r="Q14" s="24">
        <v>2</v>
      </c>
      <c r="R14" s="24">
        <v>2</v>
      </c>
      <c r="S14" s="24">
        <v>2</v>
      </c>
      <c r="T14" s="24">
        <v>2</v>
      </c>
      <c r="U14" s="54"/>
      <c r="V14" s="54"/>
      <c r="W14" s="24"/>
      <c r="X14" s="24">
        <v>2</v>
      </c>
      <c r="Y14" s="24">
        <v>2</v>
      </c>
      <c r="Z14" s="24">
        <v>2</v>
      </c>
      <c r="AA14" s="24">
        <v>2</v>
      </c>
      <c r="AB14" s="24">
        <v>2</v>
      </c>
      <c r="AC14" s="24">
        <v>2</v>
      </c>
      <c r="AD14" s="24">
        <v>2</v>
      </c>
      <c r="AE14" s="24">
        <v>2</v>
      </c>
      <c r="AF14" s="24">
        <v>2</v>
      </c>
      <c r="AG14" s="24">
        <v>2</v>
      </c>
      <c r="AH14" s="24">
        <v>2</v>
      </c>
      <c r="AI14" s="24">
        <v>2</v>
      </c>
      <c r="AJ14" s="24">
        <v>2</v>
      </c>
      <c r="AK14" s="24">
        <v>2</v>
      </c>
      <c r="AL14" s="24">
        <v>2</v>
      </c>
      <c r="AM14" s="24">
        <v>2</v>
      </c>
      <c r="AN14" s="24">
        <v>2</v>
      </c>
      <c r="AO14" s="24">
        <v>2</v>
      </c>
      <c r="AP14" s="24">
        <v>2</v>
      </c>
      <c r="AQ14" s="24">
        <v>2</v>
      </c>
      <c r="AR14" s="24">
        <v>2</v>
      </c>
      <c r="AS14" s="24">
        <v>2</v>
      </c>
      <c r="AT14" s="24">
        <v>2</v>
      </c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25">
        <f t="shared" si="1"/>
        <v>78</v>
      </c>
      <c r="BF14" s="36"/>
      <c r="BG14" s="101"/>
      <c r="BH14" s="101"/>
      <c r="BI14" s="102"/>
    </row>
    <row r="15" spans="1:61" s="9" customFormat="1" ht="20.100000000000001" customHeight="1">
      <c r="A15" s="166"/>
      <c r="B15" s="157"/>
      <c r="C15" s="121"/>
      <c r="D15" s="23" t="s">
        <v>72</v>
      </c>
      <c r="E15" s="24">
        <v>1</v>
      </c>
      <c r="F15" s="24">
        <v>1</v>
      </c>
      <c r="G15" s="24">
        <v>1</v>
      </c>
      <c r="H15" s="24">
        <v>1</v>
      </c>
      <c r="I15" s="24">
        <v>1</v>
      </c>
      <c r="J15" s="24">
        <v>1</v>
      </c>
      <c r="K15" s="24">
        <v>1</v>
      </c>
      <c r="L15" s="24">
        <v>1</v>
      </c>
      <c r="M15" s="24">
        <v>1</v>
      </c>
      <c r="N15" s="24">
        <v>1</v>
      </c>
      <c r="O15" s="24">
        <v>1</v>
      </c>
      <c r="P15" s="24">
        <v>1</v>
      </c>
      <c r="Q15" s="24">
        <v>1</v>
      </c>
      <c r="R15" s="24">
        <v>1</v>
      </c>
      <c r="S15" s="24">
        <v>1</v>
      </c>
      <c r="T15" s="24">
        <v>1</v>
      </c>
      <c r="U15" s="54"/>
      <c r="V15" s="54"/>
      <c r="W15" s="24"/>
      <c r="X15" s="24">
        <v>1</v>
      </c>
      <c r="Y15" s="24">
        <v>1</v>
      </c>
      <c r="Z15" s="24">
        <v>1</v>
      </c>
      <c r="AA15" s="24">
        <v>1</v>
      </c>
      <c r="AB15" s="24">
        <v>1</v>
      </c>
      <c r="AC15" s="24">
        <v>1</v>
      </c>
      <c r="AD15" s="24">
        <v>1</v>
      </c>
      <c r="AE15" s="24">
        <v>1</v>
      </c>
      <c r="AF15" s="24">
        <v>1</v>
      </c>
      <c r="AG15" s="24">
        <v>1</v>
      </c>
      <c r="AH15" s="24">
        <v>1</v>
      </c>
      <c r="AI15" s="24">
        <v>1</v>
      </c>
      <c r="AJ15" s="24">
        <v>1</v>
      </c>
      <c r="AK15" s="24">
        <v>1</v>
      </c>
      <c r="AL15" s="24">
        <v>1</v>
      </c>
      <c r="AM15" s="24">
        <v>1</v>
      </c>
      <c r="AN15" s="24">
        <v>1</v>
      </c>
      <c r="AO15" s="24">
        <v>1</v>
      </c>
      <c r="AP15" s="24">
        <v>1</v>
      </c>
      <c r="AQ15" s="24">
        <v>1</v>
      </c>
      <c r="AR15" s="24">
        <v>1</v>
      </c>
      <c r="AS15" s="24">
        <v>1</v>
      </c>
      <c r="AT15" s="24">
        <v>1</v>
      </c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27">
        <f t="shared" si="1"/>
        <v>39</v>
      </c>
      <c r="BF15" s="36"/>
      <c r="BG15" s="101"/>
      <c r="BH15" s="101"/>
      <c r="BI15" s="102"/>
    </row>
    <row r="16" spans="1:61" s="35" customFormat="1" ht="20.100000000000001" customHeight="1">
      <c r="A16" s="166"/>
      <c r="B16" s="124" t="s">
        <v>137</v>
      </c>
      <c r="C16" s="124" t="s">
        <v>138</v>
      </c>
      <c r="D16" s="30" t="s">
        <v>71</v>
      </c>
      <c r="E16" s="19">
        <f>E18+E20+E22+E24</f>
        <v>6</v>
      </c>
      <c r="F16" s="19">
        <f t="shared" ref="F16:AT16" si="3">F18+F20+F22+F24</f>
        <v>6</v>
      </c>
      <c r="G16" s="19">
        <f t="shared" si="3"/>
        <v>6</v>
      </c>
      <c r="H16" s="19">
        <f t="shared" si="3"/>
        <v>6</v>
      </c>
      <c r="I16" s="19">
        <f t="shared" si="3"/>
        <v>6</v>
      </c>
      <c r="J16" s="19">
        <f t="shared" si="3"/>
        <v>6</v>
      </c>
      <c r="K16" s="19">
        <f t="shared" si="3"/>
        <v>6</v>
      </c>
      <c r="L16" s="19">
        <f t="shared" si="3"/>
        <v>6</v>
      </c>
      <c r="M16" s="19">
        <f t="shared" si="3"/>
        <v>6</v>
      </c>
      <c r="N16" s="19">
        <f t="shared" si="3"/>
        <v>6</v>
      </c>
      <c r="O16" s="19">
        <f t="shared" si="3"/>
        <v>6</v>
      </c>
      <c r="P16" s="19">
        <f t="shared" si="3"/>
        <v>6</v>
      </c>
      <c r="Q16" s="19">
        <f t="shared" si="3"/>
        <v>6</v>
      </c>
      <c r="R16" s="19">
        <f t="shared" si="3"/>
        <v>6</v>
      </c>
      <c r="S16" s="19">
        <f t="shared" si="3"/>
        <v>6</v>
      </c>
      <c r="T16" s="19">
        <f t="shared" si="3"/>
        <v>10</v>
      </c>
      <c r="U16" s="19"/>
      <c r="V16" s="19"/>
      <c r="W16" s="19"/>
      <c r="X16" s="19">
        <f t="shared" si="3"/>
        <v>6</v>
      </c>
      <c r="Y16" s="19">
        <f t="shared" si="3"/>
        <v>6</v>
      </c>
      <c r="Z16" s="19">
        <f t="shared" si="3"/>
        <v>6</v>
      </c>
      <c r="AA16" s="19">
        <f t="shared" si="3"/>
        <v>6</v>
      </c>
      <c r="AB16" s="19">
        <f t="shared" si="3"/>
        <v>6</v>
      </c>
      <c r="AC16" s="19">
        <f t="shared" si="3"/>
        <v>6</v>
      </c>
      <c r="AD16" s="19">
        <f t="shared" si="3"/>
        <v>6</v>
      </c>
      <c r="AE16" s="19">
        <f t="shared" si="3"/>
        <v>6</v>
      </c>
      <c r="AF16" s="19">
        <f t="shared" si="3"/>
        <v>6</v>
      </c>
      <c r="AG16" s="19">
        <f t="shared" si="3"/>
        <v>6</v>
      </c>
      <c r="AH16" s="19">
        <f t="shared" si="3"/>
        <v>6</v>
      </c>
      <c r="AI16" s="19">
        <f t="shared" si="3"/>
        <v>6</v>
      </c>
      <c r="AJ16" s="19">
        <f t="shared" si="3"/>
        <v>6</v>
      </c>
      <c r="AK16" s="19">
        <f t="shared" si="3"/>
        <v>6</v>
      </c>
      <c r="AL16" s="19">
        <f t="shared" si="3"/>
        <v>6</v>
      </c>
      <c r="AM16" s="19">
        <f t="shared" si="3"/>
        <v>6</v>
      </c>
      <c r="AN16" s="19">
        <f t="shared" si="3"/>
        <v>6</v>
      </c>
      <c r="AO16" s="19">
        <f t="shared" si="3"/>
        <v>6</v>
      </c>
      <c r="AP16" s="19">
        <f t="shared" si="3"/>
        <v>6</v>
      </c>
      <c r="AQ16" s="19">
        <f t="shared" si="3"/>
        <v>6</v>
      </c>
      <c r="AR16" s="19">
        <f t="shared" si="3"/>
        <v>6</v>
      </c>
      <c r="AS16" s="19">
        <f t="shared" si="3"/>
        <v>6</v>
      </c>
      <c r="AT16" s="19">
        <f t="shared" si="3"/>
        <v>8</v>
      </c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20">
        <f t="shared" si="1"/>
        <v>240</v>
      </c>
      <c r="BF16" s="36"/>
      <c r="BG16" s="101"/>
      <c r="BH16" s="101"/>
      <c r="BI16" s="102"/>
    </row>
    <row r="17" spans="1:61" s="35" customFormat="1">
      <c r="A17" s="166"/>
      <c r="B17" s="125"/>
      <c r="C17" s="125"/>
      <c r="D17" s="18" t="s">
        <v>72</v>
      </c>
      <c r="E17" s="32">
        <f>E19+E21+E23+E25</f>
        <v>3.4375</v>
      </c>
      <c r="F17" s="32">
        <f t="shared" ref="F17:AT17" si="4">F19+F21+F23+F25</f>
        <v>3.4375</v>
      </c>
      <c r="G17" s="32">
        <f t="shared" si="4"/>
        <v>3.4375</v>
      </c>
      <c r="H17" s="32">
        <f t="shared" si="4"/>
        <v>3.4375</v>
      </c>
      <c r="I17" s="32">
        <f t="shared" si="4"/>
        <v>3.4375</v>
      </c>
      <c r="J17" s="32">
        <f t="shared" si="4"/>
        <v>3.4375</v>
      </c>
      <c r="K17" s="32">
        <f t="shared" si="4"/>
        <v>3.4375</v>
      </c>
      <c r="L17" s="32">
        <f t="shared" si="4"/>
        <v>3.4375</v>
      </c>
      <c r="M17" s="32">
        <f t="shared" si="4"/>
        <v>3.4375</v>
      </c>
      <c r="N17" s="32">
        <f t="shared" si="4"/>
        <v>3.4375</v>
      </c>
      <c r="O17" s="32">
        <f t="shared" si="4"/>
        <v>3.4375</v>
      </c>
      <c r="P17" s="32">
        <f t="shared" si="4"/>
        <v>3.4375</v>
      </c>
      <c r="Q17" s="32">
        <f t="shared" si="4"/>
        <v>3.4375</v>
      </c>
      <c r="R17" s="32">
        <f t="shared" si="4"/>
        <v>3.4375</v>
      </c>
      <c r="S17" s="32">
        <f t="shared" si="4"/>
        <v>3.4375</v>
      </c>
      <c r="T17" s="32">
        <f t="shared" si="4"/>
        <v>5.4375</v>
      </c>
      <c r="U17" s="32"/>
      <c r="V17" s="32"/>
      <c r="W17" s="32"/>
      <c r="X17" s="32">
        <f t="shared" si="4"/>
        <v>2.6950000000000003</v>
      </c>
      <c r="Y17" s="32">
        <f t="shared" si="4"/>
        <v>2.6950000000000003</v>
      </c>
      <c r="Z17" s="32">
        <f t="shared" si="4"/>
        <v>2.6950000000000003</v>
      </c>
      <c r="AA17" s="32">
        <f t="shared" si="4"/>
        <v>2.6950000000000003</v>
      </c>
      <c r="AB17" s="32">
        <f t="shared" si="4"/>
        <v>2.6950000000000003</v>
      </c>
      <c r="AC17" s="32">
        <f t="shared" si="4"/>
        <v>2.6950000000000003</v>
      </c>
      <c r="AD17" s="32">
        <f t="shared" si="4"/>
        <v>2.6950000000000003</v>
      </c>
      <c r="AE17" s="32">
        <f t="shared" si="4"/>
        <v>2.6950000000000003</v>
      </c>
      <c r="AF17" s="32">
        <f t="shared" si="4"/>
        <v>2.6950000000000003</v>
      </c>
      <c r="AG17" s="32">
        <f t="shared" si="4"/>
        <v>2.6950000000000003</v>
      </c>
      <c r="AH17" s="32">
        <f t="shared" si="4"/>
        <v>2.6950000000000003</v>
      </c>
      <c r="AI17" s="32">
        <f t="shared" si="4"/>
        <v>2.6950000000000003</v>
      </c>
      <c r="AJ17" s="32">
        <f t="shared" si="4"/>
        <v>2.6950000000000003</v>
      </c>
      <c r="AK17" s="32">
        <f t="shared" si="4"/>
        <v>2.6950000000000003</v>
      </c>
      <c r="AL17" s="32">
        <f t="shared" si="4"/>
        <v>2.6950000000000003</v>
      </c>
      <c r="AM17" s="32">
        <f t="shared" si="4"/>
        <v>2.6950000000000003</v>
      </c>
      <c r="AN17" s="32">
        <f t="shared" si="4"/>
        <v>2.6950000000000003</v>
      </c>
      <c r="AO17" s="32">
        <f t="shared" si="4"/>
        <v>2.6950000000000003</v>
      </c>
      <c r="AP17" s="32">
        <f t="shared" si="4"/>
        <v>2.6950000000000003</v>
      </c>
      <c r="AQ17" s="32">
        <f t="shared" si="4"/>
        <v>2.6950000000000003</v>
      </c>
      <c r="AR17" s="32">
        <f t="shared" si="4"/>
        <v>2.6950000000000003</v>
      </c>
      <c r="AS17" s="32">
        <f t="shared" si="4"/>
        <v>2.7050000000000001</v>
      </c>
      <c r="AT17" s="32">
        <f t="shared" si="4"/>
        <v>2.7039999999999997</v>
      </c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20">
        <f t="shared" si="1"/>
        <v>119.00399999999988</v>
      </c>
      <c r="BF17" s="36"/>
      <c r="BG17" s="101"/>
      <c r="BH17" s="101"/>
      <c r="BI17" s="102"/>
    </row>
    <row r="18" spans="1:61">
      <c r="A18" s="166"/>
      <c r="B18" s="122" t="s">
        <v>139</v>
      </c>
      <c r="C18" s="120" t="s">
        <v>82</v>
      </c>
      <c r="D18" s="23" t="s">
        <v>71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24"/>
      <c r="V18" s="24"/>
      <c r="W18" s="24"/>
      <c r="X18" s="13">
        <v>2</v>
      </c>
      <c r="Y18" s="13">
        <v>2</v>
      </c>
      <c r="Z18" s="13">
        <v>2</v>
      </c>
      <c r="AA18" s="13">
        <v>2</v>
      </c>
      <c r="AB18" s="13">
        <v>2</v>
      </c>
      <c r="AC18" s="13">
        <v>2</v>
      </c>
      <c r="AD18" s="13">
        <v>2</v>
      </c>
      <c r="AE18" s="13">
        <v>2</v>
      </c>
      <c r="AF18" s="13">
        <v>2</v>
      </c>
      <c r="AG18" s="13">
        <v>2</v>
      </c>
      <c r="AH18" s="13">
        <v>2</v>
      </c>
      <c r="AI18" s="13">
        <v>2</v>
      </c>
      <c r="AJ18" s="13">
        <v>2</v>
      </c>
      <c r="AK18" s="13">
        <v>2</v>
      </c>
      <c r="AL18" s="13">
        <v>2</v>
      </c>
      <c r="AM18" s="13">
        <v>2</v>
      </c>
      <c r="AN18" s="13">
        <v>2</v>
      </c>
      <c r="AO18" s="13">
        <v>2</v>
      </c>
      <c r="AP18" s="13">
        <v>2</v>
      </c>
      <c r="AQ18" s="13">
        <v>2</v>
      </c>
      <c r="AR18" s="13">
        <v>2</v>
      </c>
      <c r="AS18" s="13">
        <v>2</v>
      </c>
      <c r="AT18" s="13">
        <v>4</v>
      </c>
      <c r="AU18" s="13"/>
      <c r="AV18" s="55"/>
      <c r="AW18" s="55"/>
      <c r="AX18" s="55"/>
      <c r="AY18" s="55"/>
      <c r="AZ18" s="55"/>
      <c r="BA18" s="55"/>
      <c r="BB18" s="55"/>
      <c r="BC18" s="55"/>
      <c r="BD18" s="55"/>
      <c r="BE18" s="25">
        <f t="shared" si="1"/>
        <v>48</v>
      </c>
      <c r="BF18" s="36"/>
      <c r="BG18" s="101"/>
      <c r="BH18" s="101"/>
      <c r="BI18" s="102"/>
    </row>
    <row r="19" spans="1:61">
      <c r="A19" s="166"/>
      <c r="B19" s="122"/>
      <c r="C19" s="121"/>
      <c r="D19" s="23" t="s">
        <v>72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4"/>
      <c r="V19" s="24"/>
      <c r="W19" s="24"/>
      <c r="X19" s="26">
        <v>0.26</v>
      </c>
      <c r="Y19" s="26">
        <v>0.26</v>
      </c>
      <c r="Z19" s="26">
        <v>0.26</v>
      </c>
      <c r="AA19" s="26">
        <v>0.26</v>
      </c>
      <c r="AB19" s="26">
        <v>0.26</v>
      </c>
      <c r="AC19" s="26">
        <v>0.26</v>
      </c>
      <c r="AD19" s="26">
        <v>0.26</v>
      </c>
      <c r="AE19" s="26">
        <v>0.26</v>
      </c>
      <c r="AF19" s="26">
        <v>0.26</v>
      </c>
      <c r="AG19" s="26">
        <v>0.26</v>
      </c>
      <c r="AH19" s="26">
        <v>0.26</v>
      </c>
      <c r="AI19" s="26">
        <v>0.26</v>
      </c>
      <c r="AJ19" s="26">
        <v>0.26</v>
      </c>
      <c r="AK19" s="26">
        <v>0.26</v>
      </c>
      <c r="AL19" s="26">
        <v>0.26</v>
      </c>
      <c r="AM19" s="26">
        <v>0.26</v>
      </c>
      <c r="AN19" s="26">
        <v>0.26</v>
      </c>
      <c r="AO19" s="26">
        <v>0.26</v>
      </c>
      <c r="AP19" s="26">
        <v>0.26</v>
      </c>
      <c r="AQ19" s="26">
        <v>0.26</v>
      </c>
      <c r="AR19" s="26">
        <v>0.26</v>
      </c>
      <c r="AS19" s="26">
        <v>0.27</v>
      </c>
      <c r="AT19" s="26">
        <v>0.27</v>
      </c>
      <c r="AU19" s="13"/>
      <c r="AV19" s="55"/>
      <c r="AW19" s="55"/>
      <c r="AX19" s="55"/>
      <c r="AY19" s="55"/>
      <c r="AZ19" s="55"/>
      <c r="BA19" s="55"/>
      <c r="BB19" s="55"/>
      <c r="BC19" s="55"/>
      <c r="BD19" s="55"/>
      <c r="BE19" s="27">
        <f t="shared" si="1"/>
        <v>5.9999999999999964</v>
      </c>
      <c r="BF19" s="36"/>
      <c r="BG19" s="101"/>
      <c r="BH19" s="101"/>
      <c r="BI19" s="102"/>
    </row>
    <row r="20" spans="1:61" s="9" customFormat="1">
      <c r="A20" s="166"/>
      <c r="B20" s="122" t="s">
        <v>140</v>
      </c>
      <c r="C20" s="120" t="s">
        <v>78</v>
      </c>
      <c r="D20" s="23" t="s">
        <v>71</v>
      </c>
      <c r="E20" s="13">
        <v>2</v>
      </c>
      <c r="F20" s="13">
        <v>2</v>
      </c>
      <c r="G20" s="13">
        <v>2</v>
      </c>
      <c r="H20" s="13">
        <v>2</v>
      </c>
      <c r="I20" s="13">
        <v>2</v>
      </c>
      <c r="J20" s="13">
        <v>2</v>
      </c>
      <c r="K20" s="13">
        <v>2</v>
      </c>
      <c r="L20" s="13">
        <v>2</v>
      </c>
      <c r="M20" s="13">
        <v>2</v>
      </c>
      <c r="N20" s="13">
        <v>2</v>
      </c>
      <c r="O20" s="13">
        <v>2</v>
      </c>
      <c r="P20" s="13">
        <v>2</v>
      </c>
      <c r="Q20" s="13">
        <v>2</v>
      </c>
      <c r="R20" s="13">
        <v>2</v>
      </c>
      <c r="S20" s="13">
        <v>2</v>
      </c>
      <c r="T20" s="13">
        <v>2</v>
      </c>
      <c r="U20" s="24"/>
      <c r="V20" s="24"/>
      <c r="W20" s="24"/>
      <c r="X20" s="24">
        <v>2</v>
      </c>
      <c r="Y20" s="24">
        <v>2</v>
      </c>
      <c r="Z20" s="24">
        <v>2</v>
      </c>
      <c r="AA20" s="24">
        <v>2</v>
      </c>
      <c r="AB20" s="24">
        <v>2</v>
      </c>
      <c r="AC20" s="24">
        <v>2</v>
      </c>
      <c r="AD20" s="24">
        <v>2</v>
      </c>
      <c r="AE20" s="24">
        <v>2</v>
      </c>
      <c r="AF20" s="24">
        <v>2</v>
      </c>
      <c r="AG20" s="24">
        <v>2</v>
      </c>
      <c r="AH20" s="24">
        <v>2</v>
      </c>
      <c r="AI20" s="24">
        <v>2</v>
      </c>
      <c r="AJ20" s="24">
        <v>2</v>
      </c>
      <c r="AK20" s="24">
        <v>2</v>
      </c>
      <c r="AL20" s="24">
        <v>2</v>
      </c>
      <c r="AM20" s="24">
        <v>2</v>
      </c>
      <c r="AN20" s="24">
        <v>2</v>
      </c>
      <c r="AO20" s="24">
        <v>2</v>
      </c>
      <c r="AP20" s="24">
        <v>2</v>
      </c>
      <c r="AQ20" s="24">
        <v>2</v>
      </c>
      <c r="AR20" s="24">
        <v>2</v>
      </c>
      <c r="AS20" s="24">
        <v>2</v>
      </c>
      <c r="AT20" s="24">
        <v>2</v>
      </c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25">
        <f t="shared" si="1"/>
        <v>78</v>
      </c>
      <c r="BF20" s="36"/>
      <c r="BG20" s="101"/>
      <c r="BH20" s="101"/>
      <c r="BI20" s="102"/>
    </row>
    <row r="21" spans="1:61" s="9" customFormat="1">
      <c r="A21" s="166"/>
      <c r="B21" s="122"/>
      <c r="C21" s="121"/>
      <c r="D21" s="23" t="s">
        <v>72</v>
      </c>
      <c r="E21" s="26">
        <v>0.4375</v>
      </c>
      <c r="F21" s="26">
        <v>0.4375</v>
      </c>
      <c r="G21" s="26">
        <v>0.4375</v>
      </c>
      <c r="H21" s="26">
        <v>0.4375</v>
      </c>
      <c r="I21" s="26">
        <v>0.4375</v>
      </c>
      <c r="J21" s="26">
        <v>0.4375</v>
      </c>
      <c r="K21" s="26">
        <v>0.4375</v>
      </c>
      <c r="L21" s="26">
        <v>0.4375</v>
      </c>
      <c r="M21" s="26">
        <v>0.4375</v>
      </c>
      <c r="N21" s="26">
        <v>0.4375</v>
      </c>
      <c r="O21" s="26">
        <v>0.4375</v>
      </c>
      <c r="P21" s="26">
        <v>0.4375</v>
      </c>
      <c r="Q21" s="26">
        <v>0.4375</v>
      </c>
      <c r="R21" s="26">
        <v>0.4375</v>
      </c>
      <c r="S21" s="26">
        <v>0.4375</v>
      </c>
      <c r="T21" s="26">
        <v>0.4375</v>
      </c>
      <c r="U21" s="24"/>
      <c r="V21" s="29"/>
      <c r="W21" s="24"/>
      <c r="X21" s="26">
        <v>0.435</v>
      </c>
      <c r="Y21" s="26">
        <v>0.435</v>
      </c>
      <c r="Z21" s="26">
        <v>0.435</v>
      </c>
      <c r="AA21" s="26">
        <v>0.435</v>
      </c>
      <c r="AB21" s="26">
        <v>0.435</v>
      </c>
      <c r="AC21" s="26">
        <v>0.435</v>
      </c>
      <c r="AD21" s="26">
        <v>0.435</v>
      </c>
      <c r="AE21" s="26">
        <v>0.435</v>
      </c>
      <c r="AF21" s="26">
        <v>0.435</v>
      </c>
      <c r="AG21" s="26">
        <v>0.435</v>
      </c>
      <c r="AH21" s="26">
        <v>0.435</v>
      </c>
      <c r="AI21" s="26">
        <v>0.435</v>
      </c>
      <c r="AJ21" s="26">
        <v>0.435</v>
      </c>
      <c r="AK21" s="26">
        <v>0.435</v>
      </c>
      <c r="AL21" s="26">
        <v>0.435</v>
      </c>
      <c r="AM21" s="26">
        <v>0.435</v>
      </c>
      <c r="AN21" s="26">
        <v>0.435</v>
      </c>
      <c r="AO21" s="26">
        <v>0.435</v>
      </c>
      <c r="AP21" s="26">
        <v>0.435</v>
      </c>
      <c r="AQ21" s="26">
        <v>0.435</v>
      </c>
      <c r="AR21" s="26">
        <v>0.435</v>
      </c>
      <c r="AS21" s="26">
        <v>0.435</v>
      </c>
      <c r="AT21" s="26">
        <v>0.434</v>
      </c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27">
        <f t="shared" si="1"/>
        <v>17.004000000000008</v>
      </c>
      <c r="BF21" s="36"/>
      <c r="BG21" s="101"/>
      <c r="BH21" s="101"/>
      <c r="BI21" s="102"/>
    </row>
    <row r="22" spans="1:61" s="9" customFormat="1">
      <c r="A22" s="166"/>
      <c r="B22" s="122" t="s">
        <v>141</v>
      </c>
      <c r="C22" s="120" t="s">
        <v>84</v>
      </c>
      <c r="D22" s="23" t="s">
        <v>71</v>
      </c>
      <c r="E22" s="13">
        <v>2</v>
      </c>
      <c r="F22" s="13">
        <v>2</v>
      </c>
      <c r="G22" s="13">
        <v>2</v>
      </c>
      <c r="H22" s="13">
        <v>2</v>
      </c>
      <c r="I22" s="13">
        <v>2</v>
      </c>
      <c r="J22" s="13">
        <v>2</v>
      </c>
      <c r="K22" s="13">
        <v>2</v>
      </c>
      <c r="L22" s="13">
        <v>2</v>
      </c>
      <c r="M22" s="13">
        <v>2</v>
      </c>
      <c r="N22" s="13">
        <v>2</v>
      </c>
      <c r="O22" s="13">
        <v>2</v>
      </c>
      <c r="P22" s="13">
        <v>2</v>
      </c>
      <c r="Q22" s="13">
        <v>2</v>
      </c>
      <c r="R22" s="13">
        <v>2</v>
      </c>
      <c r="S22" s="13">
        <v>2</v>
      </c>
      <c r="T22" s="13">
        <v>2</v>
      </c>
      <c r="U22" s="24"/>
      <c r="V22" s="24"/>
      <c r="W22" s="24"/>
      <c r="X22" s="24">
        <v>2</v>
      </c>
      <c r="Y22" s="24">
        <v>2</v>
      </c>
      <c r="Z22" s="24">
        <v>2</v>
      </c>
      <c r="AA22" s="24">
        <v>2</v>
      </c>
      <c r="AB22" s="24">
        <v>2</v>
      </c>
      <c r="AC22" s="24">
        <v>2</v>
      </c>
      <c r="AD22" s="24">
        <v>2</v>
      </c>
      <c r="AE22" s="24">
        <v>2</v>
      </c>
      <c r="AF22" s="24">
        <v>2</v>
      </c>
      <c r="AG22" s="24">
        <v>2</v>
      </c>
      <c r="AH22" s="24">
        <v>2</v>
      </c>
      <c r="AI22" s="24">
        <v>2</v>
      </c>
      <c r="AJ22" s="24">
        <v>2</v>
      </c>
      <c r="AK22" s="24">
        <v>2</v>
      </c>
      <c r="AL22" s="24">
        <v>2</v>
      </c>
      <c r="AM22" s="24">
        <v>2</v>
      </c>
      <c r="AN22" s="24">
        <v>2</v>
      </c>
      <c r="AO22" s="24">
        <v>2</v>
      </c>
      <c r="AP22" s="24">
        <v>2</v>
      </c>
      <c r="AQ22" s="24">
        <v>2</v>
      </c>
      <c r="AR22" s="24">
        <v>2</v>
      </c>
      <c r="AS22" s="24">
        <v>2</v>
      </c>
      <c r="AT22" s="24">
        <v>2</v>
      </c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25">
        <f t="shared" si="1"/>
        <v>78</v>
      </c>
      <c r="BF22" s="36"/>
      <c r="BG22" s="101"/>
      <c r="BH22" s="101"/>
      <c r="BI22" s="102"/>
    </row>
    <row r="23" spans="1:61" s="9" customFormat="1">
      <c r="A23" s="166"/>
      <c r="B23" s="122"/>
      <c r="C23" s="121"/>
      <c r="D23" s="23" t="s">
        <v>72</v>
      </c>
      <c r="E23" s="13">
        <v>2</v>
      </c>
      <c r="F23" s="13">
        <v>2</v>
      </c>
      <c r="G23" s="13">
        <v>2</v>
      </c>
      <c r="H23" s="13">
        <v>2</v>
      </c>
      <c r="I23" s="13">
        <v>2</v>
      </c>
      <c r="J23" s="13">
        <v>2</v>
      </c>
      <c r="K23" s="13">
        <v>2</v>
      </c>
      <c r="L23" s="13">
        <v>2</v>
      </c>
      <c r="M23" s="13">
        <v>2</v>
      </c>
      <c r="N23" s="13">
        <v>2</v>
      </c>
      <c r="O23" s="13">
        <v>2</v>
      </c>
      <c r="P23" s="13">
        <v>2</v>
      </c>
      <c r="Q23" s="13">
        <v>2</v>
      </c>
      <c r="R23" s="13">
        <v>2</v>
      </c>
      <c r="S23" s="13">
        <v>2</v>
      </c>
      <c r="T23" s="13">
        <v>2</v>
      </c>
      <c r="U23" s="24"/>
      <c r="V23" s="24"/>
      <c r="W23" s="24"/>
      <c r="X23" s="24">
        <v>2</v>
      </c>
      <c r="Y23" s="24">
        <v>2</v>
      </c>
      <c r="Z23" s="24">
        <v>2</v>
      </c>
      <c r="AA23" s="24">
        <v>2</v>
      </c>
      <c r="AB23" s="24">
        <v>2</v>
      </c>
      <c r="AC23" s="24">
        <v>2</v>
      </c>
      <c r="AD23" s="24">
        <v>2</v>
      </c>
      <c r="AE23" s="24">
        <v>2</v>
      </c>
      <c r="AF23" s="24">
        <v>2</v>
      </c>
      <c r="AG23" s="24">
        <v>2</v>
      </c>
      <c r="AH23" s="24">
        <v>2</v>
      </c>
      <c r="AI23" s="24">
        <v>2</v>
      </c>
      <c r="AJ23" s="24">
        <v>2</v>
      </c>
      <c r="AK23" s="24">
        <v>2</v>
      </c>
      <c r="AL23" s="24">
        <v>2</v>
      </c>
      <c r="AM23" s="24">
        <v>2</v>
      </c>
      <c r="AN23" s="24">
        <v>2</v>
      </c>
      <c r="AO23" s="24">
        <v>2</v>
      </c>
      <c r="AP23" s="24">
        <v>2</v>
      </c>
      <c r="AQ23" s="24">
        <v>2</v>
      </c>
      <c r="AR23" s="24">
        <v>2</v>
      </c>
      <c r="AS23" s="24">
        <v>2</v>
      </c>
      <c r="AT23" s="24">
        <v>2</v>
      </c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27">
        <f t="shared" si="1"/>
        <v>78</v>
      </c>
      <c r="BF23" s="36"/>
      <c r="BG23" s="101"/>
      <c r="BH23" s="101"/>
      <c r="BI23" s="102"/>
    </row>
    <row r="24" spans="1:61" s="9" customFormat="1">
      <c r="A24" s="166"/>
      <c r="B24" s="116" t="s">
        <v>142</v>
      </c>
      <c r="C24" s="120" t="s">
        <v>143</v>
      </c>
      <c r="D24" s="23" t="s">
        <v>71</v>
      </c>
      <c r="E24" s="13">
        <v>2</v>
      </c>
      <c r="F24" s="13">
        <v>2</v>
      </c>
      <c r="G24" s="13">
        <v>2</v>
      </c>
      <c r="H24" s="13">
        <v>2</v>
      </c>
      <c r="I24" s="13">
        <v>2</v>
      </c>
      <c r="J24" s="13">
        <v>2</v>
      </c>
      <c r="K24" s="13">
        <v>2</v>
      </c>
      <c r="L24" s="13">
        <v>2</v>
      </c>
      <c r="M24" s="13">
        <v>2</v>
      </c>
      <c r="N24" s="13">
        <v>2</v>
      </c>
      <c r="O24" s="13">
        <v>2</v>
      </c>
      <c r="P24" s="13">
        <v>2</v>
      </c>
      <c r="Q24" s="13">
        <v>2</v>
      </c>
      <c r="R24" s="13">
        <v>2</v>
      </c>
      <c r="S24" s="13">
        <v>2</v>
      </c>
      <c r="T24" s="13">
        <v>6</v>
      </c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25">
        <f t="shared" si="1"/>
        <v>36</v>
      </c>
      <c r="BF24" s="36"/>
      <c r="BG24" s="101"/>
      <c r="BH24" s="101"/>
      <c r="BI24" s="102"/>
    </row>
    <row r="25" spans="1:61" s="9" customFormat="1">
      <c r="A25" s="166"/>
      <c r="B25" s="117"/>
      <c r="C25" s="121"/>
      <c r="D25" s="23" t="s">
        <v>72</v>
      </c>
      <c r="E25" s="13">
        <v>1</v>
      </c>
      <c r="F25" s="13">
        <v>1</v>
      </c>
      <c r="G25" s="13">
        <v>1</v>
      </c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13">
        <v>1</v>
      </c>
      <c r="O25" s="13">
        <v>1</v>
      </c>
      <c r="P25" s="13">
        <v>1</v>
      </c>
      <c r="Q25" s="13">
        <v>1</v>
      </c>
      <c r="R25" s="13">
        <v>1</v>
      </c>
      <c r="S25" s="13">
        <v>1</v>
      </c>
      <c r="T25" s="13">
        <v>3</v>
      </c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27">
        <f t="shared" si="1"/>
        <v>18</v>
      </c>
      <c r="BF25" s="36"/>
      <c r="BG25" s="101"/>
      <c r="BH25" s="101"/>
      <c r="BI25" s="102"/>
    </row>
    <row r="26" spans="1:61" s="35" customFormat="1">
      <c r="A26" s="166"/>
      <c r="B26" s="124" t="s">
        <v>144</v>
      </c>
      <c r="C26" s="124" t="s">
        <v>145</v>
      </c>
      <c r="D26" s="30" t="s">
        <v>71</v>
      </c>
      <c r="E26" s="19">
        <f>E28</f>
        <v>3</v>
      </c>
      <c r="F26" s="19">
        <f t="shared" ref="F26:AT27" si="5">F28</f>
        <v>3</v>
      </c>
      <c r="G26" s="19">
        <f t="shared" si="5"/>
        <v>3</v>
      </c>
      <c r="H26" s="19">
        <f t="shared" si="5"/>
        <v>3</v>
      </c>
      <c r="I26" s="19">
        <f t="shared" si="5"/>
        <v>3</v>
      </c>
      <c r="J26" s="19">
        <f t="shared" si="5"/>
        <v>3</v>
      </c>
      <c r="K26" s="19">
        <f t="shared" si="5"/>
        <v>3</v>
      </c>
      <c r="L26" s="19">
        <f t="shared" si="5"/>
        <v>3</v>
      </c>
      <c r="M26" s="19">
        <f t="shared" si="5"/>
        <v>3</v>
      </c>
      <c r="N26" s="19">
        <f t="shared" si="5"/>
        <v>3</v>
      </c>
      <c r="O26" s="19">
        <f t="shared" si="5"/>
        <v>3</v>
      </c>
      <c r="P26" s="19">
        <f t="shared" si="5"/>
        <v>3</v>
      </c>
      <c r="Q26" s="19">
        <f t="shared" si="5"/>
        <v>3</v>
      </c>
      <c r="R26" s="19">
        <f t="shared" si="5"/>
        <v>3</v>
      </c>
      <c r="S26" s="19">
        <f t="shared" si="5"/>
        <v>3</v>
      </c>
      <c r="T26" s="19">
        <f t="shared" si="5"/>
        <v>3</v>
      </c>
      <c r="U26" s="19"/>
      <c r="V26" s="19"/>
      <c r="W26" s="19"/>
      <c r="X26" s="19">
        <f t="shared" si="5"/>
        <v>4</v>
      </c>
      <c r="Y26" s="19">
        <f t="shared" si="5"/>
        <v>4</v>
      </c>
      <c r="Z26" s="19">
        <f t="shared" si="5"/>
        <v>4</v>
      </c>
      <c r="AA26" s="19">
        <f t="shared" si="5"/>
        <v>4</v>
      </c>
      <c r="AB26" s="19">
        <f t="shared" si="5"/>
        <v>4</v>
      </c>
      <c r="AC26" s="19">
        <f t="shared" si="5"/>
        <v>4</v>
      </c>
      <c r="AD26" s="19">
        <f t="shared" si="5"/>
        <v>4</v>
      </c>
      <c r="AE26" s="19">
        <f t="shared" si="5"/>
        <v>4</v>
      </c>
      <c r="AF26" s="19">
        <f t="shared" si="5"/>
        <v>4</v>
      </c>
      <c r="AG26" s="19">
        <f t="shared" si="5"/>
        <v>4</v>
      </c>
      <c r="AH26" s="19">
        <f t="shared" si="5"/>
        <v>4</v>
      </c>
      <c r="AI26" s="19">
        <f t="shared" si="5"/>
        <v>4</v>
      </c>
      <c r="AJ26" s="19">
        <f t="shared" si="5"/>
        <v>4</v>
      </c>
      <c r="AK26" s="19">
        <f t="shared" si="5"/>
        <v>4</v>
      </c>
      <c r="AL26" s="19">
        <f t="shared" si="5"/>
        <v>4</v>
      </c>
      <c r="AM26" s="19">
        <f t="shared" si="5"/>
        <v>4</v>
      </c>
      <c r="AN26" s="19">
        <f t="shared" si="5"/>
        <v>4</v>
      </c>
      <c r="AO26" s="19">
        <f t="shared" si="5"/>
        <v>4</v>
      </c>
      <c r="AP26" s="19">
        <f t="shared" si="5"/>
        <v>4</v>
      </c>
      <c r="AQ26" s="19">
        <f t="shared" si="5"/>
        <v>4</v>
      </c>
      <c r="AR26" s="19">
        <f t="shared" si="5"/>
        <v>4</v>
      </c>
      <c r="AS26" s="19">
        <f t="shared" si="5"/>
        <v>4</v>
      </c>
      <c r="AT26" s="19">
        <f t="shared" si="5"/>
        <v>4</v>
      </c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20">
        <f t="shared" si="1"/>
        <v>140</v>
      </c>
      <c r="BF26" s="36"/>
      <c r="BG26" s="101"/>
      <c r="BH26" s="101"/>
      <c r="BI26" s="102"/>
    </row>
    <row r="27" spans="1:61" s="35" customFormat="1">
      <c r="A27" s="166"/>
      <c r="B27" s="125"/>
      <c r="C27" s="125"/>
      <c r="D27" s="30" t="s">
        <v>72</v>
      </c>
      <c r="E27" s="19">
        <f>E29</f>
        <v>1.5</v>
      </c>
      <c r="F27" s="19">
        <f t="shared" si="5"/>
        <v>1.5</v>
      </c>
      <c r="G27" s="19">
        <f t="shared" si="5"/>
        <v>1.5</v>
      </c>
      <c r="H27" s="19">
        <f t="shared" si="5"/>
        <v>1.5</v>
      </c>
      <c r="I27" s="19">
        <f t="shared" si="5"/>
        <v>1.5</v>
      </c>
      <c r="J27" s="19">
        <f t="shared" si="5"/>
        <v>1.5</v>
      </c>
      <c r="K27" s="19">
        <f t="shared" si="5"/>
        <v>1.5</v>
      </c>
      <c r="L27" s="19">
        <f t="shared" si="5"/>
        <v>1.5</v>
      </c>
      <c r="M27" s="19">
        <f t="shared" si="5"/>
        <v>1.5</v>
      </c>
      <c r="N27" s="19">
        <f t="shared" si="5"/>
        <v>1.5</v>
      </c>
      <c r="O27" s="19">
        <f t="shared" si="5"/>
        <v>1.5</v>
      </c>
      <c r="P27" s="19">
        <f t="shared" si="5"/>
        <v>1.5</v>
      </c>
      <c r="Q27" s="19">
        <f t="shared" si="5"/>
        <v>1.5</v>
      </c>
      <c r="R27" s="19">
        <f t="shared" si="5"/>
        <v>1.5</v>
      </c>
      <c r="S27" s="19">
        <f t="shared" si="5"/>
        <v>1.5</v>
      </c>
      <c r="T27" s="19">
        <f t="shared" si="5"/>
        <v>1.5</v>
      </c>
      <c r="U27" s="19"/>
      <c r="V27" s="19"/>
      <c r="W27" s="19"/>
      <c r="X27" s="19">
        <f t="shared" si="5"/>
        <v>2</v>
      </c>
      <c r="Y27" s="19">
        <f t="shared" si="5"/>
        <v>2</v>
      </c>
      <c r="Z27" s="19">
        <f t="shared" si="5"/>
        <v>2</v>
      </c>
      <c r="AA27" s="19">
        <f t="shared" si="5"/>
        <v>2</v>
      </c>
      <c r="AB27" s="19">
        <f t="shared" si="5"/>
        <v>2</v>
      </c>
      <c r="AC27" s="19">
        <f t="shared" si="5"/>
        <v>2</v>
      </c>
      <c r="AD27" s="19">
        <f t="shared" si="5"/>
        <v>2</v>
      </c>
      <c r="AE27" s="19">
        <f t="shared" si="5"/>
        <v>2</v>
      </c>
      <c r="AF27" s="19">
        <f t="shared" si="5"/>
        <v>2</v>
      </c>
      <c r="AG27" s="19">
        <f t="shared" si="5"/>
        <v>2</v>
      </c>
      <c r="AH27" s="19">
        <f t="shared" si="5"/>
        <v>2</v>
      </c>
      <c r="AI27" s="19">
        <f t="shared" si="5"/>
        <v>2</v>
      </c>
      <c r="AJ27" s="19">
        <f t="shared" si="5"/>
        <v>2</v>
      </c>
      <c r="AK27" s="19">
        <f t="shared" si="5"/>
        <v>2</v>
      </c>
      <c r="AL27" s="19">
        <f t="shared" si="5"/>
        <v>2</v>
      </c>
      <c r="AM27" s="19">
        <f t="shared" si="5"/>
        <v>2</v>
      </c>
      <c r="AN27" s="19">
        <f t="shared" si="5"/>
        <v>2</v>
      </c>
      <c r="AO27" s="19">
        <f t="shared" si="5"/>
        <v>2</v>
      </c>
      <c r="AP27" s="19">
        <f t="shared" si="5"/>
        <v>2</v>
      </c>
      <c r="AQ27" s="19">
        <f t="shared" si="5"/>
        <v>2</v>
      </c>
      <c r="AR27" s="19">
        <f t="shared" si="5"/>
        <v>2</v>
      </c>
      <c r="AS27" s="19">
        <f t="shared" si="5"/>
        <v>2</v>
      </c>
      <c r="AT27" s="19">
        <f t="shared" si="5"/>
        <v>2</v>
      </c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20">
        <f t="shared" si="1"/>
        <v>70</v>
      </c>
      <c r="BF27" s="36"/>
      <c r="BG27" s="101"/>
      <c r="BH27" s="101"/>
      <c r="BI27" s="102"/>
    </row>
    <row r="28" spans="1:61" s="9" customFormat="1">
      <c r="A28" s="166"/>
      <c r="B28" s="116" t="s">
        <v>146</v>
      </c>
      <c r="C28" s="120" t="s">
        <v>147</v>
      </c>
      <c r="D28" s="23" t="s">
        <v>71</v>
      </c>
      <c r="E28" s="13">
        <v>3</v>
      </c>
      <c r="F28" s="13">
        <v>3</v>
      </c>
      <c r="G28" s="13">
        <v>3</v>
      </c>
      <c r="H28" s="13">
        <v>3</v>
      </c>
      <c r="I28" s="13">
        <v>3</v>
      </c>
      <c r="J28" s="13">
        <v>3</v>
      </c>
      <c r="K28" s="13">
        <v>3</v>
      </c>
      <c r="L28" s="13">
        <v>3</v>
      </c>
      <c r="M28" s="13">
        <v>3</v>
      </c>
      <c r="N28" s="13">
        <v>3</v>
      </c>
      <c r="O28" s="13">
        <v>3</v>
      </c>
      <c r="P28" s="13">
        <v>3</v>
      </c>
      <c r="Q28" s="13">
        <v>3</v>
      </c>
      <c r="R28" s="13">
        <v>3</v>
      </c>
      <c r="S28" s="13">
        <v>3</v>
      </c>
      <c r="T28" s="13">
        <v>3</v>
      </c>
      <c r="U28" s="13"/>
      <c r="V28" s="13"/>
      <c r="W28" s="13"/>
      <c r="X28" s="13">
        <v>4</v>
      </c>
      <c r="Y28" s="13">
        <v>4</v>
      </c>
      <c r="Z28" s="13">
        <v>4</v>
      </c>
      <c r="AA28" s="13">
        <v>4</v>
      </c>
      <c r="AB28" s="13">
        <v>4</v>
      </c>
      <c r="AC28" s="13">
        <v>4</v>
      </c>
      <c r="AD28" s="13">
        <v>4</v>
      </c>
      <c r="AE28" s="13">
        <v>4</v>
      </c>
      <c r="AF28" s="13">
        <v>4</v>
      </c>
      <c r="AG28" s="13">
        <v>4</v>
      </c>
      <c r="AH28" s="13">
        <v>4</v>
      </c>
      <c r="AI28" s="13">
        <v>4</v>
      </c>
      <c r="AJ28" s="13">
        <v>4</v>
      </c>
      <c r="AK28" s="13">
        <v>4</v>
      </c>
      <c r="AL28" s="13">
        <v>4</v>
      </c>
      <c r="AM28" s="13">
        <v>4</v>
      </c>
      <c r="AN28" s="13">
        <v>4</v>
      </c>
      <c r="AO28" s="13">
        <v>4</v>
      </c>
      <c r="AP28" s="13">
        <v>4</v>
      </c>
      <c r="AQ28" s="13">
        <v>4</v>
      </c>
      <c r="AR28" s="13">
        <v>4</v>
      </c>
      <c r="AS28" s="13">
        <v>4</v>
      </c>
      <c r="AT28" s="13">
        <v>4</v>
      </c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25">
        <f t="shared" si="1"/>
        <v>140</v>
      </c>
      <c r="BF28" s="36"/>
      <c r="BG28" s="101"/>
      <c r="BH28" s="101"/>
      <c r="BI28" s="102"/>
    </row>
    <row r="29" spans="1:61" s="9" customFormat="1">
      <c r="A29" s="166"/>
      <c r="B29" s="117"/>
      <c r="C29" s="121"/>
      <c r="D29" s="23" t="s">
        <v>72</v>
      </c>
      <c r="E29" s="13">
        <v>1.5</v>
      </c>
      <c r="F29" s="13">
        <v>1.5</v>
      </c>
      <c r="G29" s="13">
        <v>1.5</v>
      </c>
      <c r="H29" s="13">
        <v>1.5</v>
      </c>
      <c r="I29" s="13">
        <v>1.5</v>
      </c>
      <c r="J29" s="13">
        <v>1.5</v>
      </c>
      <c r="K29" s="13">
        <v>1.5</v>
      </c>
      <c r="L29" s="13">
        <v>1.5</v>
      </c>
      <c r="M29" s="13">
        <v>1.5</v>
      </c>
      <c r="N29" s="13">
        <v>1.5</v>
      </c>
      <c r="O29" s="13">
        <v>1.5</v>
      </c>
      <c r="P29" s="13">
        <v>1.5</v>
      </c>
      <c r="Q29" s="13">
        <v>1.5</v>
      </c>
      <c r="R29" s="13">
        <v>1.5</v>
      </c>
      <c r="S29" s="13">
        <v>1.5</v>
      </c>
      <c r="T29" s="13">
        <v>1.5</v>
      </c>
      <c r="U29" s="13"/>
      <c r="V29" s="13"/>
      <c r="W29" s="13"/>
      <c r="X29" s="13">
        <v>2</v>
      </c>
      <c r="Y29" s="13">
        <v>2</v>
      </c>
      <c r="Z29" s="13">
        <v>2</v>
      </c>
      <c r="AA29" s="13">
        <v>2</v>
      </c>
      <c r="AB29" s="13">
        <v>2</v>
      </c>
      <c r="AC29" s="13">
        <v>2</v>
      </c>
      <c r="AD29" s="13">
        <v>2</v>
      </c>
      <c r="AE29" s="13">
        <v>2</v>
      </c>
      <c r="AF29" s="13">
        <v>2</v>
      </c>
      <c r="AG29" s="13">
        <v>2</v>
      </c>
      <c r="AH29" s="13">
        <v>2</v>
      </c>
      <c r="AI29" s="13">
        <v>2</v>
      </c>
      <c r="AJ29" s="13">
        <v>2</v>
      </c>
      <c r="AK29" s="13">
        <v>2</v>
      </c>
      <c r="AL29" s="13">
        <v>2</v>
      </c>
      <c r="AM29" s="13">
        <v>2</v>
      </c>
      <c r="AN29" s="13">
        <v>2</v>
      </c>
      <c r="AO29" s="13">
        <v>2</v>
      </c>
      <c r="AP29" s="13">
        <v>2</v>
      </c>
      <c r="AQ29" s="13">
        <v>2</v>
      </c>
      <c r="AR29" s="13">
        <v>2</v>
      </c>
      <c r="AS29" s="13">
        <v>2</v>
      </c>
      <c r="AT29" s="13">
        <v>2</v>
      </c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27">
        <f t="shared" si="1"/>
        <v>70</v>
      </c>
      <c r="BF29" s="36"/>
      <c r="BG29" s="101"/>
      <c r="BH29" s="101"/>
      <c r="BI29" s="102"/>
    </row>
    <row r="30" spans="1:61" s="35" customFormat="1">
      <c r="A30" s="166"/>
      <c r="B30" s="124" t="s">
        <v>148</v>
      </c>
      <c r="C30" s="124" t="s">
        <v>149</v>
      </c>
      <c r="D30" s="30" t="s">
        <v>71</v>
      </c>
      <c r="E30" s="56">
        <f t="shared" ref="E30:T30" si="6">E32+E46</f>
        <v>23</v>
      </c>
      <c r="F30" s="56">
        <f t="shared" si="6"/>
        <v>23</v>
      </c>
      <c r="G30" s="56">
        <f t="shared" si="6"/>
        <v>23</v>
      </c>
      <c r="H30" s="56">
        <f t="shared" si="6"/>
        <v>23</v>
      </c>
      <c r="I30" s="56">
        <f t="shared" si="6"/>
        <v>23</v>
      </c>
      <c r="J30" s="56">
        <f t="shared" si="6"/>
        <v>23</v>
      </c>
      <c r="K30" s="56">
        <f t="shared" si="6"/>
        <v>23</v>
      </c>
      <c r="L30" s="56">
        <f t="shared" si="6"/>
        <v>23</v>
      </c>
      <c r="M30" s="56">
        <f t="shared" si="6"/>
        <v>23</v>
      </c>
      <c r="N30" s="56">
        <f t="shared" si="6"/>
        <v>23</v>
      </c>
      <c r="O30" s="56">
        <f t="shared" si="6"/>
        <v>23</v>
      </c>
      <c r="P30" s="56">
        <f t="shared" si="6"/>
        <v>23</v>
      </c>
      <c r="Q30" s="56">
        <f t="shared" si="6"/>
        <v>23</v>
      </c>
      <c r="R30" s="56">
        <f t="shared" si="6"/>
        <v>23</v>
      </c>
      <c r="S30" s="56">
        <f t="shared" si="6"/>
        <v>23</v>
      </c>
      <c r="T30" s="56">
        <f t="shared" si="6"/>
        <v>19</v>
      </c>
      <c r="U30" s="56"/>
      <c r="V30" s="56"/>
      <c r="W30" s="56"/>
      <c r="X30" s="56">
        <f t="shared" ref="X30:AT30" si="7">X32+X46</f>
        <v>21</v>
      </c>
      <c r="Y30" s="56">
        <f t="shared" si="7"/>
        <v>21</v>
      </c>
      <c r="Z30" s="56">
        <f t="shared" si="7"/>
        <v>21</v>
      </c>
      <c r="AA30" s="56">
        <f t="shared" si="7"/>
        <v>21</v>
      </c>
      <c r="AB30" s="56">
        <f t="shared" si="7"/>
        <v>21</v>
      </c>
      <c r="AC30" s="56">
        <f t="shared" si="7"/>
        <v>21</v>
      </c>
      <c r="AD30" s="56">
        <f t="shared" si="7"/>
        <v>21</v>
      </c>
      <c r="AE30" s="56">
        <f t="shared" si="7"/>
        <v>21</v>
      </c>
      <c r="AF30" s="56">
        <f t="shared" si="7"/>
        <v>21</v>
      </c>
      <c r="AG30" s="56">
        <f t="shared" si="7"/>
        <v>21</v>
      </c>
      <c r="AH30" s="56">
        <f t="shared" si="7"/>
        <v>21</v>
      </c>
      <c r="AI30" s="56">
        <f t="shared" si="7"/>
        <v>21</v>
      </c>
      <c r="AJ30" s="56">
        <f t="shared" si="7"/>
        <v>21</v>
      </c>
      <c r="AK30" s="56">
        <f t="shared" si="7"/>
        <v>21</v>
      </c>
      <c r="AL30" s="56">
        <f t="shared" si="7"/>
        <v>21</v>
      </c>
      <c r="AM30" s="56">
        <f t="shared" si="7"/>
        <v>21</v>
      </c>
      <c r="AN30" s="56">
        <f t="shared" si="7"/>
        <v>21</v>
      </c>
      <c r="AO30" s="56">
        <f t="shared" si="7"/>
        <v>21</v>
      </c>
      <c r="AP30" s="56">
        <f t="shared" si="7"/>
        <v>21</v>
      </c>
      <c r="AQ30" s="56">
        <f t="shared" si="7"/>
        <v>21</v>
      </c>
      <c r="AR30" s="56">
        <f t="shared" si="7"/>
        <v>21</v>
      </c>
      <c r="AS30" s="56">
        <f t="shared" si="7"/>
        <v>21</v>
      </c>
      <c r="AT30" s="56">
        <f t="shared" si="7"/>
        <v>19</v>
      </c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20">
        <f t="shared" si="1"/>
        <v>845</v>
      </c>
      <c r="BF30" s="36"/>
      <c r="BG30" s="101"/>
      <c r="BH30" s="101"/>
      <c r="BI30" s="102"/>
    </row>
    <row r="31" spans="1:61" s="35" customFormat="1" ht="20.100000000000001" customHeight="1">
      <c r="A31" s="166"/>
      <c r="B31" s="125"/>
      <c r="C31" s="125"/>
      <c r="D31" s="30" t="s">
        <v>72</v>
      </c>
      <c r="E31" s="57">
        <f t="shared" ref="E31:T31" si="8">E33+E47</f>
        <v>11.5</v>
      </c>
      <c r="F31" s="57">
        <f t="shared" si="8"/>
        <v>11.5</v>
      </c>
      <c r="G31" s="57">
        <f t="shared" si="8"/>
        <v>11.5</v>
      </c>
      <c r="H31" s="57">
        <f t="shared" si="8"/>
        <v>11.5</v>
      </c>
      <c r="I31" s="57">
        <f t="shared" si="8"/>
        <v>11.5</v>
      </c>
      <c r="J31" s="57">
        <f t="shared" si="8"/>
        <v>11.5</v>
      </c>
      <c r="K31" s="57">
        <f t="shared" si="8"/>
        <v>11.5</v>
      </c>
      <c r="L31" s="57">
        <f t="shared" si="8"/>
        <v>11.5</v>
      </c>
      <c r="M31" s="57">
        <f t="shared" si="8"/>
        <v>11.5</v>
      </c>
      <c r="N31" s="57">
        <f t="shared" si="8"/>
        <v>11.5</v>
      </c>
      <c r="O31" s="57">
        <f t="shared" si="8"/>
        <v>11.5</v>
      </c>
      <c r="P31" s="57">
        <f t="shared" si="8"/>
        <v>11.5</v>
      </c>
      <c r="Q31" s="57">
        <f t="shared" si="8"/>
        <v>11.5</v>
      </c>
      <c r="R31" s="57">
        <f t="shared" si="8"/>
        <v>11.5</v>
      </c>
      <c r="S31" s="57">
        <f t="shared" si="8"/>
        <v>11.5</v>
      </c>
      <c r="T31" s="57">
        <f t="shared" si="8"/>
        <v>9.5</v>
      </c>
      <c r="U31" s="57"/>
      <c r="V31" s="57"/>
      <c r="W31" s="57"/>
      <c r="X31" s="57">
        <f t="shared" ref="X31:AT31" si="9">X33+X47</f>
        <v>10.5</v>
      </c>
      <c r="Y31" s="57">
        <f t="shared" si="9"/>
        <v>10.5</v>
      </c>
      <c r="Z31" s="57">
        <f t="shared" si="9"/>
        <v>10.5</v>
      </c>
      <c r="AA31" s="57">
        <f t="shared" si="9"/>
        <v>10.5</v>
      </c>
      <c r="AB31" s="57">
        <f t="shared" si="9"/>
        <v>10.5</v>
      </c>
      <c r="AC31" s="57">
        <f t="shared" si="9"/>
        <v>10.5</v>
      </c>
      <c r="AD31" s="57">
        <f t="shared" si="9"/>
        <v>10.5</v>
      </c>
      <c r="AE31" s="57">
        <f t="shared" si="9"/>
        <v>10.5</v>
      </c>
      <c r="AF31" s="57">
        <f t="shared" si="9"/>
        <v>10.5</v>
      </c>
      <c r="AG31" s="57">
        <f t="shared" si="9"/>
        <v>10.5</v>
      </c>
      <c r="AH31" s="57">
        <f t="shared" si="9"/>
        <v>10.5</v>
      </c>
      <c r="AI31" s="57">
        <f t="shared" si="9"/>
        <v>10.5</v>
      </c>
      <c r="AJ31" s="57">
        <f t="shared" si="9"/>
        <v>10.5</v>
      </c>
      <c r="AK31" s="57">
        <f t="shared" si="9"/>
        <v>10.5</v>
      </c>
      <c r="AL31" s="57">
        <f t="shared" si="9"/>
        <v>10.5</v>
      </c>
      <c r="AM31" s="57">
        <f t="shared" si="9"/>
        <v>10.5</v>
      </c>
      <c r="AN31" s="57">
        <f t="shared" si="9"/>
        <v>10.5</v>
      </c>
      <c r="AO31" s="57">
        <f t="shared" si="9"/>
        <v>10.5</v>
      </c>
      <c r="AP31" s="57">
        <f t="shared" si="9"/>
        <v>10.5</v>
      </c>
      <c r="AQ31" s="57">
        <f t="shared" si="9"/>
        <v>10.5</v>
      </c>
      <c r="AR31" s="57">
        <f t="shared" si="9"/>
        <v>10.5</v>
      </c>
      <c r="AS31" s="57">
        <f t="shared" si="9"/>
        <v>10.5</v>
      </c>
      <c r="AT31" s="57">
        <f t="shared" si="9"/>
        <v>9</v>
      </c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20">
        <f t="shared" si="1"/>
        <v>422</v>
      </c>
      <c r="BF31" s="36"/>
      <c r="BG31" s="101"/>
      <c r="BH31" s="101"/>
      <c r="BI31" s="102"/>
    </row>
    <row r="32" spans="1:61" s="35" customFormat="1" ht="20.100000000000001" customHeight="1">
      <c r="A32" s="166"/>
      <c r="B32" s="126" t="s">
        <v>107</v>
      </c>
      <c r="C32" s="126" t="s">
        <v>108</v>
      </c>
      <c r="D32" s="30" t="s">
        <v>71</v>
      </c>
      <c r="E32" s="19">
        <f>E34+E36+E38+E40+E42+E44</f>
        <v>18</v>
      </c>
      <c r="F32" s="19">
        <f t="shared" ref="F32:AT32" si="10">F34+F36+F38+F40+F42+F44</f>
        <v>18</v>
      </c>
      <c r="G32" s="19">
        <f t="shared" si="10"/>
        <v>18</v>
      </c>
      <c r="H32" s="19">
        <f t="shared" si="10"/>
        <v>18</v>
      </c>
      <c r="I32" s="19">
        <f t="shared" si="10"/>
        <v>18</v>
      </c>
      <c r="J32" s="19">
        <f t="shared" si="10"/>
        <v>18</v>
      </c>
      <c r="K32" s="19">
        <f t="shared" si="10"/>
        <v>18</v>
      </c>
      <c r="L32" s="19">
        <f t="shared" si="10"/>
        <v>18</v>
      </c>
      <c r="M32" s="19">
        <f t="shared" si="10"/>
        <v>18</v>
      </c>
      <c r="N32" s="19">
        <f t="shared" si="10"/>
        <v>18</v>
      </c>
      <c r="O32" s="19">
        <f t="shared" si="10"/>
        <v>18</v>
      </c>
      <c r="P32" s="19">
        <f t="shared" si="10"/>
        <v>18</v>
      </c>
      <c r="Q32" s="19">
        <f t="shared" si="10"/>
        <v>18</v>
      </c>
      <c r="R32" s="19">
        <f t="shared" si="10"/>
        <v>18</v>
      </c>
      <c r="S32" s="19">
        <f t="shared" si="10"/>
        <v>18</v>
      </c>
      <c r="T32" s="19">
        <f t="shared" si="10"/>
        <v>18</v>
      </c>
      <c r="U32" s="19"/>
      <c r="V32" s="19"/>
      <c r="W32" s="19"/>
      <c r="X32" s="19">
        <f t="shared" si="10"/>
        <v>13</v>
      </c>
      <c r="Y32" s="19">
        <f t="shared" si="10"/>
        <v>13</v>
      </c>
      <c r="Z32" s="19">
        <f t="shared" si="10"/>
        <v>13</v>
      </c>
      <c r="AA32" s="19">
        <f t="shared" si="10"/>
        <v>13</v>
      </c>
      <c r="AB32" s="19">
        <f t="shared" si="10"/>
        <v>13</v>
      </c>
      <c r="AC32" s="19">
        <f t="shared" si="10"/>
        <v>13</v>
      </c>
      <c r="AD32" s="19">
        <f t="shared" si="10"/>
        <v>13</v>
      </c>
      <c r="AE32" s="19">
        <f t="shared" si="10"/>
        <v>13</v>
      </c>
      <c r="AF32" s="19">
        <f t="shared" si="10"/>
        <v>13</v>
      </c>
      <c r="AG32" s="19">
        <f t="shared" si="10"/>
        <v>13</v>
      </c>
      <c r="AH32" s="19">
        <f t="shared" si="10"/>
        <v>13</v>
      </c>
      <c r="AI32" s="19">
        <f t="shared" si="10"/>
        <v>13</v>
      </c>
      <c r="AJ32" s="19">
        <f t="shared" si="10"/>
        <v>13</v>
      </c>
      <c r="AK32" s="19">
        <f t="shared" si="10"/>
        <v>13</v>
      </c>
      <c r="AL32" s="19">
        <f t="shared" si="10"/>
        <v>13</v>
      </c>
      <c r="AM32" s="19">
        <f t="shared" si="10"/>
        <v>13</v>
      </c>
      <c r="AN32" s="19">
        <f t="shared" si="10"/>
        <v>13</v>
      </c>
      <c r="AO32" s="19">
        <f t="shared" si="10"/>
        <v>13</v>
      </c>
      <c r="AP32" s="19">
        <f t="shared" si="10"/>
        <v>11</v>
      </c>
      <c r="AQ32" s="19">
        <f t="shared" si="10"/>
        <v>11</v>
      </c>
      <c r="AR32" s="19">
        <f t="shared" si="10"/>
        <v>11</v>
      </c>
      <c r="AS32" s="19">
        <f t="shared" si="10"/>
        <v>11</v>
      </c>
      <c r="AT32" s="19">
        <f t="shared" si="10"/>
        <v>11</v>
      </c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20">
        <f t="shared" si="1"/>
        <v>577</v>
      </c>
      <c r="BF32" s="36"/>
      <c r="BG32" s="101"/>
      <c r="BH32" s="101"/>
      <c r="BI32" s="102"/>
    </row>
    <row r="33" spans="1:61" s="35" customFormat="1" ht="20.100000000000001" customHeight="1">
      <c r="A33" s="166"/>
      <c r="B33" s="126"/>
      <c r="C33" s="126"/>
      <c r="D33" s="30" t="s">
        <v>72</v>
      </c>
      <c r="E33" s="20">
        <f>E35+E37+E39+E41+E43+E45</f>
        <v>9</v>
      </c>
      <c r="F33" s="20">
        <f t="shared" ref="F33:AT33" si="11">F35+F37+F39+F41+F43+F45</f>
        <v>9</v>
      </c>
      <c r="G33" s="20">
        <f t="shared" si="11"/>
        <v>9</v>
      </c>
      <c r="H33" s="20">
        <f t="shared" si="11"/>
        <v>9</v>
      </c>
      <c r="I33" s="20">
        <f t="shared" si="11"/>
        <v>9</v>
      </c>
      <c r="J33" s="20">
        <f t="shared" si="11"/>
        <v>9</v>
      </c>
      <c r="K33" s="20">
        <f t="shared" si="11"/>
        <v>9</v>
      </c>
      <c r="L33" s="20">
        <f t="shared" si="11"/>
        <v>9</v>
      </c>
      <c r="M33" s="20">
        <f t="shared" si="11"/>
        <v>9</v>
      </c>
      <c r="N33" s="20">
        <f t="shared" si="11"/>
        <v>9</v>
      </c>
      <c r="O33" s="20">
        <f t="shared" si="11"/>
        <v>9</v>
      </c>
      <c r="P33" s="20">
        <f t="shared" si="11"/>
        <v>9</v>
      </c>
      <c r="Q33" s="20">
        <f t="shared" si="11"/>
        <v>9</v>
      </c>
      <c r="R33" s="20">
        <f t="shared" si="11"/>
        <v>9</v>
      </c>
      <c r="S33" s="20">
        <f t="shared" si="11"/>
        <v>9</v>
      </c>
      <c r="T33" s="20">
        <f t="shared" si="11"/>
        <v>9</v>
      </c>
      <c r="U33" s="20"/>
      <c r="V33" s="20"/>
      <c r="W33" s="20"/>
      <c r="X33" s="20">
        <f t="shared" si="11"/>
        <v>6.5</v>
      </c>
      <c r="Y33" s="20">
        <f t="shared" si="11"/>
        <v>6.5</v>
      </c>
      <c r="Z33" s="20">
        <f t="shared" si="11"/>
        <v>6.5</v>
      </c>
      <c r="AA33" s="20">
        <f t="shared" si="11"/>
        <v>6.5</v>
      </c>
      <c r="AB33" s="20">
        <f t="shared" si="11"/>
        <v>6.5</v>
      </c>
      <c r="AC33" s="20">
        <f t="shared" si="11"/>
        <v>6.5</v>
      </c>
      <c r="AD33" s="20">
        <f t="shared" si="11"/>
        <v>6.5</v>
      </c>
      <c r="AE33" s="20">
        <f t="shared" si="11"/>
        <v>6.5</v>
      </c>
      <c r="AF33" s="20">
        <f t="shared" si="11"/>
        <v>6.5</v>
      </c>
      <c r="AG33" s="20">
        <f t="shared" si="11"/>
        <v>6.5</v>
      </c>
      <c r="AH33" s="20">
        <f t="shared" si="11"/>
        <v>6.5</v>
      </c>
      <c r="AI33" s="20">
        <f t="shared" si="11"/>
        <v>6.5</v>
      </c>
      <c r="AJ33" s="20">
        <f t="shared" si="11"/>
        <v>6.5</v>
      </c>
      <c r="AK33" s="20">
        <f t="shared" si="11"/>
        <v>6.5</v>
      </c>
      <c r="AL33" s="20">
        <f t="shared" si="11"/>
        <v>6.5</v>
      </c>
      <c r="AM33" s="20">
        <f t="shared" si="11"/>
        <v>6.5</v>
      </c>
      <c r="AN33" s="20">
        <f t="shared" si="11"/>
        <v>6.5</v>
      </c>
      <c r="AO33" s="20">
        <f t="shared" si="11"/>
        <v>6.5</v>
      </c>
      <c r="AP33" s="20">
        <f t="shared" si="11"/>
        <v>5.5</v>
      </c>
      <c r="AQ33" s="20">
        <f t="shared" si="11"/>
        <v>5.5</v>
      </c>
      <c r="AR33" s="20">
        <f t="shared" si="11"/>
        <v>5.5</v>
      </c>
      <c r="AS33" s="20">
        <f t="shared" si="11"/>
        <v>5.5</v>
      </c>
      <c r="AT33" s="20">
        <f t="shared" si="11"/>
        <v>5</v>
      </c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20">
        <f>SUM(E33:AT33)</f>
        <v>288</v>
      </c>
      <c r="BF33" s="36"/>
      <c r="BG33" s="101"/>
      <c r="BH33" s="101"/>
      <c r="BI33" s="102"/>
    </row>
    <row r="34" spans="1:61" s="9" customFormat="1" ht="20.100000000000001" customHeight="1">
      <c r="A34" s="166"/>
      <c r="B34" s="122" t="s">
        <v>154</v>
      </c>
      <c r="C34" s="118" t="s">
        <v>110</v>
      </c>
      <c r="D34" s="23" t="s">
        <v>71</v>
      </c>
      <c r="E34" s="13">
        <v>4</v>
      </c>
      <c r="F34" s="13">
        <v>4</v>
      </c>
      <c r="G34" s="13">
        <v>4</v>
      </c>
      <c r="H34" s="13">
        <v>4</v>
      </c>
      <c r="I34" s="13">
        <v>4</v>
      </c>
      <c r="J34" s="13">
        <v>4</v>
      </c>
      <c r="K34" s="13">
        <v>4</v>
      </c>
      <c r="L34" s="13">
        <v>4</v>
      </c>
      <c r="M34" s="13">
        <v>4</v>
      </c>
      <c r="N34" s="13">
        <v>4</v>
      </c>
      <c r="O34" s="13">
        <v>4</v>
      </c>
      <c r="P34" s="13">
        <v>4</v>
      </c>
      <c r="Q34" s="13">
        <v>4</v>
      </c>
      <c r="R34" s="13">
        <v>4</v>
      </c>
      <c r="S34" s="13">
        <v>4</v>
      </c>
      <c r="T34" s="13">
        <v>4</v>
      </c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58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25">
        <f t="shared" si="1"/>
        <v>64</v>
      </c>
      <c r="BF34" s="36"/>
      <c r="BG34" s="101"/>
      <c r="BH34" s="101"/>
      <c r="BI34" s="102"/>
    </row>
    <row r="35" spans="1:61" s="9" customFormat="1" ht="20.100000000000001" customHeight="1">
      <c r="A35" s="166"/>
      <c r="B35" s="122"/>
      <c r="C35" s="119"/>
      <c r="D35" s="23" t="s">
        <v>72</v>
      </c>
      <c r="E35" s="25">
        <v>2</v>
      </c>
      <c r="F35" s="25">
        <v>2</v>
      </c>
      <c r="G35" s="25">
        <v>2</v>
      </c>
      <c r="H35" s="25">
        <v>2</v>
      </c>
      <c r="I35" s="25">
        <v>2</v>
      </c>
      <c r="J35" s="25">
        <v>2</v>
      </c>
      <c r="K35" s="25">
        <v>2</v>
      </c>
      <c r="L35" s="25">
        <v>2</v>
      </c>
      <c r="M35" s="25">
        <v>2</v>
      </c>
      <c r="N35" s="25">
        <v>2</v>
      </c>
      <c r="O35" s="25">
        <v>2</v>
      </c>
      <c r="P35" s="25">
        <v>2</v>
      </c>
      <c r="Q35" s="25">
        <v>2</v>
      </c>
      <c r="R35" s="25">
        <v>2</v>
      </c>
      <c r="S35" s="25">
        <v>2</v>
      </c>
      <c r="T35" s="25">
        <v>2</v>
      </c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58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27">
        <f t="shared" si="1"/>
        <v>32</v>
      </c>
      <c r="BF35" s="36"/>
      <c r="BG35" s="101"/>
      <c r="BH35" s="101"/>
      <c r="BI35" s="102"/>
    </row>
    <row r="36" spans="1:61" s="9" customFormat="1" ht="20.100000000000001" customHeight="1">
      <c r="A36" s="166"/>
      <c r="B36" s="122" t="s">
        <v>155</v>
      </c>
      <c r="C36" s="120" t="s">
        <v>156</v>
      </c>
      <c r="D36" s="23" t="s">
        <v>71</v>
      </c>
      <c r="E36" s="13">
        <v>2</v>
      </c>
      <c r="F36" s="13">
        <v>2</v>
      </c>
      <c r="G36" s="13">
        <v>2</v>
      </c>
      <c r="H36" s="13">
        <v>2</v>
      </c>
      <c r="I36" s="13">
        <v>2</v>
      </c>
      <c r="J36" s="13">
        <v>2</v>
      </c>
      <c r="K36" s="13">
        <v>2</v>
      </c>
      <c r="L36" s="13">
        <v>2</v>
      </c>
      <c r="M36" s="13">
        <v>2</v>
      </c>
      <c r="N36" s="13">
        <v>2</v>
      </c>
      <c r="O36" s="13">
        <v>2</v>
      </c>
      <c r="P36" s="13">
        <v>2</v>
      </c>
      <c r="Q36" s="13">
        <v>2</v>
      </c>
      <c r="R36" s="13">
        <v>2</v>
      </c>
      <c r="S36" s="13">
        <v>2</v>
      </c>
      <c r="T36" s="13">
        <v>2</v>
      </c>
      <c r="U36" s="13"/>
      <c r="V36" s="13"/>
      <c r="W36" s="13"/>
      <c r="X36" s="13">
        <v>3</v>
      </c>
      <c r="Y36" s="13">
        <v>3</v>
      </c>
      <c r="Z36" s="13">
        <v>3</v>
      </c>
      <c r="AA36" s="13">
        <v>3</v>
      </c>
      <c r="AB36" s="13">
        <v>3</v>
      </c>
      <c r="AC36" s="13">
        <v>3</v>
      </c>
      <c r="AD36" s="13">
        <v>3</v>
      </c>
      <c r="AE36" s="13">
        <v>3</v>
      </c>
      <c r="AF36" s="13">
        <v>3</v>
      </c>
      <c r="AG36" s="13">
        <v>3</v>
      </c>
      <c r="AH36" s="13">
        <v>3</v>
      </c>
      <c r="AI36" s="13">
        <v>3</v>
      </c>
      <c r="AJ36" s="13">
        <v>3</v>
      </c>
      <c r="AK36" s="13">
        <v>3</v>
      </c>
      <c r="AL36" s="13">
        <v>3</v>
      </c>
      <c r="AM36" s="13">
        <v>3</v>
      </c>
      <c r="AN36" s="13">
        <v>3</v>
      </c>
      <c r="AO36" s="13">
        <v>3</v>
      </c>
      <c r="AP36" s="13">
        <v>3</v>
      </c>
      <c r="AQ36" s="13">
        <v>3</v>
      </c>
      <c r="AR36" s="13">
        <v>3</v>
      </c>
      <c r="AS36" s="13">
        <v>3</v>
      </c>
      <c r="AT36" s="13">
        <v>3</v>
      </c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25">
        <f t="shared" si="1"/>
        <v>101</v>
      </c>
      <c r="BF36" s="36"/>
      <c r="BG36" s="101"/>
      <c r="BH36" s="101"/>
      <c r="BI36" s="102"/>
    </row>
    <row r="37" spans="1:61" s="9" customFormat="1" ht="20.100000000000001" customHeight="1">
      <c r="A37" s="166"/>
      <c r="B37" s="122"/>
      <c r="C37" s="121"/>
      <c r="D37" s="23" t="s">
        <v>72</v>
      </c>
      <c r="E37" s="13">
        <v>1</v>
      </c>
      <c r="F37" s="13">
        <v>1</v>
      </c>
      <c r="G37" s="13">
        <v>1</v>
      </c>
      <c r="H37" s="13">
        <v>1</v>
      </c>
      <c r="I37" s="13">
        <v>1</v>
      </c>
      <c r="J37" s="13">
        <v>1</v>
      </c>
      <c r="K37" s="13">
        <v>1</v>
      </c>
      <c r="L37" s="13">
        <v>1</v>
      </c>
      <c r="M37" s="13">
        <v>1</v>
      </c>
      <c r="N37" s="13">
        <v>1</v>
      </c>
      <c r="O37" s="13">
        <v>1</v>
      </c>
      <c r="P37" s="13">
        <v>1</v>
      </c>
      <c r="Q37" s="13">
        <v>1</v>
      </c>
      <c r="R37" s="13">
        <v>1</v>
      </c>
      <c r="S37" s="13">
        <v>1</v>
      </c>
      <c r="T37" s="13">
        <v>1</v>
      </c>
      <c r="U37" s="13"/>
      <c r="V37" s="13"/>
      <c r="W37" s="13"/>
      <c r="X37" s="13">
        <v>1.5</v>
      </c>
      <c r="Y37" s="13">
        <v>1.5</v>
      </c>
      <c r="Z37" s="13">
        <v>1.5</v>
      </c>
      <c r="AA37" s="13">
        <v>1.5</v>
      </c>
      <c r="AB37" s="13">
        <v>1.5</v>
      </c>
      <c r="AC37" s="13">
        <v>1.5</v>
      </c>
      <c r="AD37" s="13">
        <v>1.5</v>
      </c>
      <c r="AE37" s="13">
        <v>1.5</v>
      </c>
      <c r="AF37" s="13">
        <v>1.5</v>
      </c>
      <c r="AG37" s="13">
        <v>1.5</v>
      </c>
      <c r="AH37" s="13">
        <v>1.5</v>
      </c>
      <c r="AI37" s="13">
        <v>1.5</v>
      </c>
      <c r="AJ37" s="13">
        <v>1.5</v>
      </c>
      <c r="AK37" s="13">
        <v>1.5</v>
      </c>
      <c r="AL37" s="13">
        <v>1.5</v>
      </c>
      <c r="AM37" s="13">
        <v>1.5</v>
      </c>
      <c r="AN37" s="13">
        <v>1.5</v>
      </c>
      <c r="AO37" s="13">
        <v>1.5</v>
      </c>
      <c r="AP37" s="13">
        <v>1.5</v>
      </c>
      <c r="AQ37" s="13">
        <v>1.5</v>
      </c>
      <c r="AR37" s="13">
        <v>1.5</v>
      </c>
      <c r="AS37" s="13">
        <v>1.5</v>
      </c>
      <c r="AT37" s="13">
        <v>1</v>
      </c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27">
        <f t="shared" si="1"/>
        <v>50</v>
      </c>
      <c r="BF37" s="36"/>
      <c r="BG37" s="101"/>
      <c r="BH37" s="101"/>
      <c r="BI37" s="102"/>
    </row>
    <row r="38" spans="1:61" s="9" customFormat="1" ht="20.100000000000001" customHeight="1">
      <c r="A38" s="166"/>
      <c r="B38" s="122" t="s">
        <v>157</v>
      </c>
      <c r="C38" s="120" t="s">
        <v>112</v>
      </c>
      <c r="D38" s="23" t="s">
        <v>71</v>
      </c>
      <c r="E38" s="13">
        <v>2</v>
      </c>
      <c r="F38" s="13">
        <v>2</v>
      </c>
      <c r="G38" s="13">
        <v>2</v>
      </c>
      <c r="H38" s="13">
        <v>2</v>
      </c>
      <c r="I38" s="13">
        <v>2</v>
      </c>
      <c r="J38" s="13">
        <v>2</v>
      </c>
      <c r="K38" s="13">
        <v>2</v>
      </c>
      <c r="L38" s="13">
        <v>2</v>
      </c>
      <c r="M38" s="13">
        <v>2</v>
      </c>
      <c r="N38" s="13">
        <v>2</v>
      </c>
      <c r="O38" s="13">
        <v>2</v>
      </c>
      <c r="P38" s="13">
        <v>2</v>
      </c>
      <c r="Q38" s="13">
        <v>2</v>
      </c>
      <c r="R38" s="13">
        <v>2</v>
      </c>
      <c r="S38" s="13">
        <v>2</v>
      </c>
      <c r="T38" s="13">
        <v>2</v>
      </c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25">
        <f t="shared" si="1"/>
        <v>32</v>
      </c>
      <c r="BF38" s="36"/>
      <c r="BG38" s="101"/>
      <c r="BH38" s="101"/>
      <c r="BI38" s="102"/>
    </row>
    <row r="39" spans="1:61" s="9" customFormat="1" ht="20.100000000000001" customHeight="1">
      <c r="A39" s="166"/>
      <c r="B39" s="122"/>
      <c r="C39" s="121"/>
      <c r="D39" s="23" t="s">
        <v>72</v>
      </c>
      <c r="E39" s="13">
        <v>1</v>
      </c>
      <c r="F39" s="13">
        <v>1</v>
      </c>
      <c r="G39" s="13">
        <v>1</v>
      </c>
      <c r="H39" s="13">
        <v>1</v>
      </c>
      <c r="I39" s="13">
        <v>1</v>
      </c>
      <c r="J39" s="13">
        <v>1</v>
      </c>
      <c r="K39" s="13">
        <v>1</v>
      </c>
      <c r="L39" s="13">
        <v>1</v>
      </c>
      <c r="M39" s="13">
        <v>1</v>
      </c>
      <c r="N39" s="13">
        <v>1</v>
      </c>
      <c r="O39" s="13">
        <v>1</v>
      </c>
      <c r="P39" s="13">
        <v>1</v>
      </c>
      <c r="Q39" s="13">
        <v>1</v>
      </c>
      <c r="R39" s="13">
        <v>1</v>
      </c>
      <c r="S39" s="13">
        <v>1</v>
      </c>
      <c r="T39" s="13">
        <v>1</v>
      </c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27">
        <f t="shared" si="1"/>
        <v>16</v>
      </c>
      <c r="BF39" s="36"/>
      <c r="BG39" s="101"/>
      <c r="BH39" s="101"/>
      <c r="BI39" s="102"/>
    </row>
    <row r="40" spans="1:61" s="9" customFormat="1" ht="20.100000000000001" customHeight="1">
      <c r="A40" s="166"/>
      <c r="B40" s="122" t="s">
        <v>158</v>
      </c>
      <c r="C40" s="120" t="s">
        <v>159</v>
      </c>
      <c r="D40" s="23" t="s">
        <v>71</v>
      </c>
      <c r="E40" s="13">
        <v>4</v>
      </c>
      <c r="F40" s="13">
        <v>4</v>
      </c>
      <c r="G40" s="13">
        <v>4</v>
      </c>
      <c r="H40" s="13">
        <v>4</v>
      </c>
      <c r="I40" s="13">
        <v>4</v>
      </c>
      <c r="J40" s="13">
        <v>4</v>
      </c>
      <c r="K40" s="13">
        <v>4</v>
      </c>
      <c r="L40" s="13">
        <v>4</v>
      </c>
      <c r="M40" s="13">
        <v>4</v>
      </c>
      <c r="N40" s="13">
        <v>4</v>
      </c>
      <c r="O40" s="13">
        <v>4</v>
      </c>
      <c r="P40" s="13">
        <v>4</v>
      </c>
      <c r="Q40" s="13">
        <v>4</v>
      </c>
      <c r="R40" s="13">
        <v>4</v>
      </c>
      <c r="S40" s="13">
        <v>4</v>
      </c>
      <c r="T40" s="13">
        <v>4</v>
      </c>
      <c r="U40" s="24"/>
      <c r="V40" s="24"/>
      <c r="W40" s="24"/>
      <c r="X40" s="13">
        <v>5</v>
      </c>
      <c r="Y40" s="13">
        <v>5</v>
      </c>
      <c r="Z40" s="13">
        <v>5</v>
      </c>
      <c r="AA40" s="13">
        <v>5</v>
      </c>
      <c r="AB40" s="13">
        <v>5</v>
      </c>
      <c r="AC40" s="13">
        <v>5</v>
      </c>
      <c r="AD40" s="13">
        <v>5</v>
      </c>
      <c r="AE40" s="13">
        <v>5</v>
      </c>
      <c r="AF40" s="13">
        <v>5</v>
      </c>
      <c r="AG40" s="13">
        <v>5</v>
      </c>
      <c r="AH40" s="13">
        <v>5</v>
      </c>
      <c r="AI40" s="13">
        <v>5</v>
      </c>
      <c r="AJ40" s="13">
        <v>5</v>
      </c>
      <c r="AK40" s="13">
        <v>5</v>
      </c>
      <c r="AL40" s="13">
        <v>5</v>
      </c>
      <c r="AM40" s="13">
        <v>5</v>
      </c>
      <c r="AN40" s="13">
        <v>5</v>
      </c>
      <c r="AO40" s="13">
        <v>5</v>
      </c>
      <c r="AP40" s="13">
        <v>5</v>
      </c>
      <c r="AQ40" s="13">
        <v>5</v>
      </c>
      <c r="AR40" s="13">
        <v>5</v>
      </c>
      <c r="AS40" s="13">
        <v>5</v>
      </c>
      <c r="AT40" s="13">
        <v>5</v>
      </c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25">
        <f t="shared" si="1"/>
        <v>179</v>
      </c>
      <c r="BF40" s="36"/>
      <c r="BG40" s="101"/>
      <c r="BH40" s="101"/>
      <c r="BI40" s="102"/>
    </row>
    <row r="41" spans="1:61" s="9" customFormat="1" ht="20.100000000000001" customHeight="1">
      <c r="A41" s="166"/>
      <c r="B41" s="122"/>
      <c r="C41" s="121"/>
      <c r="D41" s="23" t="s">
        <v>72</v>
      </c>
      <c r="E41" s="13">
        <v>2</v>
      </c>
      <c r="F41" s="13">
        <v>2</v>
      </c>
      <c r="G41" s="13">
        <v>2</v>
      </c>
      <c r="H41" s="13">
        <v>2</v>
      </c>
      <c r="I41" s="13">
        <v>2</v>
      </c>
      <c r="J41" s="13">
        <v>2</v>
      </c>
      <c r="K41" s="13">
        <v>2</v>
      </c>
      <c r="L41" s="13">
        <v>2</v>
      </c>
      <c r="M41" s="13">
        <v>2</v>
      </c>
      <c r="N41" s="13">
        <v>2</v>
      </c>
      <c r="O41" s="13">
        <v>2</v>
      </c>
      <c r="P41" s="13">
        <v>2</v>
      </c>
      <c r="Q41" s="13">
        <v>2</v>
      </c>
      <c r="R41" s="13">
        <v>2</v>
      </c>
      <c r="S41" s="13">
        <v>2</v>
      </c>
      <c r="T41" s="13">
        <v>2</v>
      </c>
      <c r="U41" s="24"/>
      <c r="V41" s="24"/>
      <c r="W41" s="24"/>
      <c r="X41" s="13">
        <v>2.5</v>
      </c>
      <c r="Y41" s="13">
        <v>2.5</v>
      </c>
      <c r="Z41" s="13">
        <v>2.5</v>
      </c>
      <c r="AA41" s="13">
        <v>2.5</v>
      </c>
      <c r="AB41" s="13">
        <v>2.5</v>
      </c>
      <c r="AC41" s="13">
        <v>2.5</v>
      </c>
      <c r="AD41" s="13">
        <v>2.5</v>
      </c>
      <c r="AE41" s="13">
        <v>2.5</v>
      </c>
      <c r="AF41" s="13">
        <v>2.5</v>
      </c>
      <c r="AG41" s="13">
        <v>2.5</v>
      </c>
      <c r="AH41" s="13">
        <v>2.5</v>
      </c>
      <c r="AI41" s="13">
        <v>2.5</v>
      </c>
      <c r="AJ41" s="13">
        <v>2.5</v>
      </c>
      <c r="AK41" s="13">
        <v>2.5</v>
      </c>
      <c r="AL41" s="13">
        <v>2.5</v>
      </c>
      <c r="AM41" s="13">
        <v>2.5</v>
      </c>
      <c r="AN41" s="13">
        <v>2.5</v>
      </c>
      <c r="AO41" s="13">
        <v>2.5</v>
      </c>
      <c r="AP41" s="13">
        <v>2.5</v>
      </c>
      <c r="AQ41" s="13">
        <v>2.5</v>
      </c>
      <c r="AR41" s="13">
        <v>2.5</v>
      </c>
      <c r="AS41" s="13">
        <v>2.5</v>
      </c>
      <c r="AT41" s="13">
        <v>3</v>
      </c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27">
        <f t="shared" si="1"/>
        <v>90</v>
      </c>
      <c r="BF41" s="36"/>
      <c r="BG41" s="101"/>
      <c r="BH41" s="101"/>
      <c r="BI41" s="102"/>
    </row>
    <row r="42" spans="1:61" s="9" customFormat="1" ht="20.100000000000001" customHeight="1">
      <c r="A42" s="166"/>
      <c r="B42" s="122" t="s">
        <v>160</v>
      </c>
      <c r="C42" s="118" t="s">
        <v>161</v>
      </c>
      <c r="D42" s="23" t="s">
        <v>71</v>
      </c>
      <c r="E42" s="13">
        <v>2</v>
      </c>
      <c r="F42" s="13">
        <v>2</v>
      </c>
      <c r="G42" s="13">
        <v>2</v>
      </c>
      <c r="H42" s="13">
        <v>2</v>
      </c>
      <c r="I42" s="13">
        <v>2</v>
      </c>
      <c r="J42" s="13">
        <v>2</v>
      </c>
      <c r="K42" s="13">
        <v>2</v>
      </c>
      <c r="L42" s="13">
        <v>2</v>
      </c>
      <c r="M42" s="13">
        <v>2</v>
      </c>
      <c r="N42" s="13">
        <v>2</v>
      </c>
      <c r="O42" s="13">
        <v>2</v>
      </c>
      <c r="P42" s="13">
        <v>2</v>
      </c>
      <c r="Q42" s="13">
        <v>2</v>
      </c>
      <c r="R42" s="13">
        <v>2</v>
      </c>
      <c r="S42" s="13">
        <v>2</v>
      </c>
      <c r="T42" s="13">
        <v>2</v>
      </c>
      <c r="U42" s="13"/>
      <c r="V42" s="13"/>
      <c r="W42" s="13"/>
      <c r="X42" s="13">
        <v>2</v>
      </c>
      <c r="Y42" s="13">
        <v>2</v>
      </c>
      <c r="Z42" s="13">
        <v>2</v>
      </c>
      <c r="AA42" s="13">
        <v>2</v>
      </c>
      <c r="AB42" s="13">
        <v>2</v>
      </c>
      <c r="AC42" s="13">
        <v>2</v>
      </c>
      <c r="AD42" s="13">
        <v>2</v>
      </c>
      <c r="AE42" s="13">
        <v>2</v>
      </c>
      <c r="AF42" s="13">
        <v>2</v>
      </c>
      <c r="AG42" s="13">
        <v>2</v>
      </c>
      <c r="AH42" s="13">
        <v>2</v>
      </c>
      <c r="AI42" s="13">
        <v>2</v>
      </c>
      <c r="AJ42" s="13">
        <v>2</v>
      </c>
      <c r="AK42" s="13">
        <v>2</v>
      </c>
      <c r="AL42" s="13">
        <v>2</v>
      </c>
      <c r="AM42" s="13">
        <v>2</v>
      </c>
      <c r="AN42" s="13">
        <v>2</v>
      </c>
      <c r="AO42" s="13">
        <v>2</v>
      </c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25">
        <f t="shared" si="1"/>
        <v>68</v>
      </c>
      <c r="BF42" s="36"/>
      <c r="BG42" s="101"/>
      <c r="BH42" s="101"/>
      <c r="BI42" s="102"/>
    </row>
    <row r="43" spans="1:61" s="9" customFormat="1" ht="20.100000000000001" customHeight="1">
      <c r="A43" s="166"/>
      <c r="B43" s="122"/>
      <c r="C43" s="119"/>
      <c r="D43" s="23" t="s">
        <v>72</v>
      </c>
      <c r="E43" s="13">
        <v>1</v>
      </c>
      <c r="F43" s="13">
        <v>1</v>
      </c>
      <c r="G43" s="13">
        <v>1</v>
      </c>
      <c r="H43" s="13">
        <v>1</v>
      </c>
      <c r="I43" s="13">
        <v>1</v>
      </c>
      <c r="J43" s="13">
        <v>1</v>
      </c>
      <c r="K43" s="13">
        <v>1</v>
      </c>
      <c r="L43" s="13">
        <v>1</v>
      </c>
      <c r="M43" s="13">
        <v>1</v>
      </c>
      <c r="N43" s="13">
        <v>1</v>
      </c>
      <c r="O43" s="13">
        <v>1</v>
      </c>
      <c r="P43" s="13">
        <v>1</v>
      </c>
      <c r="Q43" s="13">
        <v>1</v>
      </c>
      <c r="R43" s="13">
        <v>1</v>
      </c>
      <c r="S43" s="13">
        <v>1</v>
      </c>
      <c r="T43" s="13">
        <v>1</v>
      </c>
      <c r="U43" s="13"/>
      <c r="V43" s="13"/>
      <c r="W43" s="13"/>
      <c r="X43" s="13">
        <v>1</v>
      </c>
      <c r="Y43" s="13">
        <v>1</v>
      </c>
      <c r="Z43" s="13">
        <v>1</v>
      </c>
      <c r="AA43" s="13">
        <v>1</v>
      </c>
      <c r="AB43" s="13">
        <v>1</v>
      </c>
      <c r="AC43" s="13">
        <v>1</v>
      </c>
      <c r="AD43" s="13">
        <v>1</v>
      </c>
      <c r="AE43" s="13">
        <v>1</v>
      </c>
      <c r="AF43" s="13">
        <v>1</v>
      </c>
      <c r="AG43" s="13">
        <v>1</v>
      </c>
      <c r="AH43" s="13">
        <v>1</v>
      </c>
      <c r="AI43" s="13">
        <v>1</v>
      </c>
      <c r="AJ43" s="13">
        <v>1</v>
      </c>
      <c r="AK43" s="13">
        <v>1</v>
      </c>
      <c r="AL43" s="13">
        <v>1</v>
      </c>
      <c r="AM43" s="13">
        <v>1</v>
      </c>
      <c r="AN43" s="13">
        <v>1</v>
      </c>
      <c r="AO43" s="13">
        <v>1</v>
      </c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27">
        <f t="shared" si="1"/>
        <v>34</v>
      </c>
      <c r="BF43" s="36"/>
      <c r="BG43" s="101"/>
      <c r="BH43" s="101"/>
      <c r="BI43" s="102"/>
    </row>
    <row r="44" spans="1:61" s="9" customFormat="1" ht="20.100000000000001" customHeight="1">
      <c r="A44" s="166"/>
      <c r="B44" s="122" t="s">
        <v>162</v>
      </c>
      <c r="C44" s="118" t="s">
        <v>114</v>
      </c>
      <c r="D44" s="23" t="s">
        <v>71</v>
      </c>
      <c r="E44" s="13">
        <v>4</v>
      </c>
      <c r="F44" s="13">
        <v>4</v>
      </c>
      <c r="G44" s="13">
        <v>4</v>
      </c>
      <c r="H44" s="13">
        <v>4</v>
      </c>
      <c r="I44" s="13">
        <v>4</v>
      </c>
      <c r="J44" s="13">
        <v>4</v>
      </c>
      <c r="K44" s="13">
        <v>4</v>
      </c>
      <c r="L44" s="13">
        <v>4</v>
      </c>
      <c r="M44" s="13">
        <v>4</v>
      </c>
      <c r="N44" s="13">
        <v>4</v>
      </c>
      <c r="O44" s="13">
        <v>4</v>
      </c>
      <c r="P44" s="13">
        <v>4</v>
      </c>
      <c r="Q44" s="13">
        <v>4</v>
      </c>
      <c r="R44" s="13">
        <v>4</v>
      </c>
      <c r="S44" s="13">
        <v>4</v>
      </c>
      <c r="T44" s="13">
        <v>4</v>
      </c>
      <c r="U44" s="13"/>
      <c r="V44" s="13"/>
      <c r="W44" s="13"/>
      <c r="X44" s="13">
        <v>3</v>
      </c>
      <c r="Y44" s="13">
        <v>3</v>
      </c>
      <c r="Z44" s="13">
        <v>3</v>
      </c>
      <c r="AA44" s="13">
        <v>3</v>
      </c>
      <c r="AB44" s="13">
        <v>3</v>
      </c>
      <c r="AC44" s="13">
        <v>3</v>
      </c>
      <c r="AD44" s="13">
        <v>3</v>
      </c>
      <c r="AE44" s="13">
        <v>3</v>
      </c>
      <c r="AF44" s="13">
        <v>3</v>
      </c>
      <c r="AG44" s="13">
        <v>3</v>
      </c>
      <c r="AH44" s="13">
        <v>3</v>
      </c>
      <c r="AI44" s="13">
        <v>3</v>
      </c>
      <c r="AJ44" s="13">
        <v>3</v>
      </c>
      <c r="AK44" s="13">
        <v>3</v>
      </c>
      <c r="AL44" s="13">
        <v>3</v>
      </c>
      <c r="AM44" s="13">
        <v>3</v>
      </c>
      <c r="AN44" s="13">
        <v>3</v>
      </c>
      <c r="AO44" s="13">
        <v>3</v>
      </c>
      <c r="AP44" s="13">
        <v>3</v>
      </c>
      <c r="AQ44" s="13">
        <v>3</v>
      </c>
      <c r="AR44" s="13">
        <v>3</v>
      </c>
      <c r="AS44" s="13">
        <v>3</v>
      </c>
      <c r="AT44" s="13">
        <v>3</v>
      </c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25">
        <f t="shared" si="1"/>
        <v>133</v>
      </c>
      <c r="BF44" s="36"/>
      <c r="BG44" s="101"/>
      <c r="BH44" s="101"/>
      <c r="BI44" s="102"/>
    </row>
    <row r="45" spans="1:61" s="9" customFormat="1" ht="20.100000000000001" customHeight="1">
      <c r="A45" s="166"/>
      <c r="B45" s="122"/>
      <c r="C45" s="119"/>
      <c r="D45" s="23" t="s">
        <v>72</v>
      </c>
      <c r="E45" s="13">
        <v>2</v>
      </c>
      <c r="F45" s="13">
        <v>2</v>
      </c>
      <c r="G45" s="13">
        <v>2</v>
      </c>
      <c r="H45" s="13">
        <v>2</v>
      </c>
      <c r="I45" s="13">
        <v>2</v>
      </c>
      <c r="J45" s="13">
        <v>2</v>
      </c>
      <c r="K45" s="13">
        <v>2</v>
      </c>
      <c r="L45" s="13">
        <v>2</v>
      </c>
      <c r="M45" s="13">
        <v>2</v>
      </c>
      <c r="N45" s="13">
        <v>2</v>
      </c>
      <c r="O45" s="13">
        <v>2</v>
      </c>
      <c r="P45" s="13">
        <v>2</v>
      </c>
      <c r="Q45" s="13">
        <v>2</v>
      </c>
      <c r="R45" s="13">
        <v>2</v>
      </c>
      <c r="S45" s="13">
        <v>2</v>
      </c>
      <c r="T45" s="13">
        <v>2</v>
      </c>
      <c r="U45" s="13"/>
      <c r="V45" s="13"/>
      <c r="W45" s="13"/>
      <c r="X45" s="13">
        <v>1.5</v>
      </c>
      <c r="Y45" s="13">
        <v>1.5</v>
      </c>
      <c r="Z45" s="13">
        <v>1.5</v>
      </c>
      <c r="AA45" s="13">
        <v>1.5</v>
      </c>
      <c r="AB45" s="13">
        <v>1.5</v>
      </c>
      <c r="AC45" s="13">
        <v>1.5</v>
      </c>
      <c r="AD45" s="13">
        <v>1.5</v>
      </c>
      <c r="AE45" s="13">
        <v>1.5</v>
      </c>
      <c r="AF45" s="13">
        <v>1.5</v>
      </c>
      <c r="AG45" s="13">
        <v>1.5</v>
      </c>
      <c r="AH45" s="13">
        <v>1.5</v>
      </c>
      <c r="AI45" s="13">
        <v>1.5</v>
      </c>
      <c r="AJ45" s="13">
        <v>1.5</v>
      </c>
      <c r="AK45" s="13">
        <v>1.5</v>
      </c>
      <c r="AL45" s="13">
        <v>1.5</v>
      </c>
      <c r="AM45" s="13">
        <v>1.5</v>
      </c>
      <c r="AN45" s="13">
        <v>1.5</v>
      </c>
      <c r="AO45" s="13">
        <v>1.5</v>
      </c>
      <c r="AP45" s="13">
        <v>1.5</v>
      </c>
      <c r="AQ45" s="13">
        <v>1.5</v>
      </c>
      <c r="AR45" s="13">
        <v>1.5</v>
      </c>
      <c r="AS45" s="13">
        <v>1.5</v>
      </c>
      <c r="AT45" s="13">
        <v>1</v>
      </c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27">
        <f t="shared" si="1"/>
        <v>66</v>
      </c>
      <c r="BF45" s="36"/>
      <c r="BG45" s="101"/>
      <c r="BH45" s="101"/>
      <c r="BI45" s="102"/>
    </row>
    <row r="46" spans="1:61" s="35" customFormat="1" ht="20.100000000000001" customHeight="1">
      <c r="A46" s="166"/>
      <c r="B46" s="124" t="s">
        <v>115</v>
      </c>
      <c r="C46" s="126" t="s">
        <v>116</v>
      </c>
      <c r="D46" s="18" t="s">
        <v>71</v>
      </c>
      <c r="E46" s="19">
        <f t="shared" ref="E46:T47" si="12">E48</f>
        <v>5</v>
      </c>
      <c r="F46" s="19">
        <f t="shared" si="12"/>
        <v>5</v>
      </c>
      <c r="G46" s="19">
        <f t="shared" si="12"/>
        <v>5</v>
      </c>
      <c r="H46" s="19">
        <f t="shared" si="12"/>
        <v>5</v>
      </c>
      <c r="I46" s="19">
        <f t="shared" si="12"/>
        <v>5</v>
      </c>
      <c r="J46" s="19">
        <f t="shared" si="12"/>
        <v>5</v>
      </c>
      <c r="K46" s="19">
        <f t="shared" si="12"/>
        <v>5</v>
      </c>
      <c r="L46" s="19">
        <f t="shared" si="12"/>
        <v>5</v>
      </c>
      <c r="M46" s="19">
        <f t="shared" si="12"/>
        <v>5</v>
      </c>
      <c r="N46" s="19">
        <f t="shared" si="12"/>
        <v>5</v>
      </c>
      <c r="O46" s="19">
        <f>O48</f>
        <v>5</v>
      </c>
      <c r="P46" s="19">
        <f t="shared" ref="P46:AT47" si="13">P48</f>
        <v>5</v>
      </c>
      <c r="Q46" s="19">
        <f t="shared" si="13"/>
        <v>5</v>
      </c>
      <c r="R46" s="19">
        <f t="shared" si="13"/>
        <v>5</v>
      </c>
      <c r="S46" s="19">
        <f t="shared" si="13"/>
        <v>5</v>
      </c>
      <c r="T46" s="19">
        <f t="shared" si="13"/>
        <v>1</v>
      </c>
      <c r="U46" s="19"/>
      <c r="V46" s="19"/>
      <c r="W46" s="19"/>
      <c r="X46" s="19">
        <f t="shared" si="13"/>
        <v>8</v>
      </c>
      <c r="Y46" s="19">
        <f t="shared" si="13"/>
        <v>8</v>
      </c>
      <c r="Z46" s="19">
        <f t="shared" si="13"/>
        <v>8</v>
      </c>
      <c r="AA46" s="19">
        <f t="shared" si="13"/>
        <v>8</v>
      </c>
      <c r="AB46" s="19">
        <f t="shared" si="13"/>
        <v>8</v>
      </c>
      <c r="AC46" s="19">
        <f t="shared" si="13"/>
        <v>8</v>
      </c>
      <c r="AD46" s="19">
        <f t="shared" si="13"/>
        <v>8</v>
      </c>
      <c r="AE46" s="19">
        <f t="shared" si="13"/>
        <v>8</v>
      </c>
      <c r="AF46" s="19">
        <f t="shared" si="13"/>
        <v>8</v>
      </c>
      <c r="AG46" s="19">
        <f t="shared" si="13"/>
        <v>8</v>
      </c>
      <c r="AH46" s="19">
        <f t="shared" si="13"/>
        <v>8</v>
      </c>
      <c r="AI46" s="19">
        <f t="shared" si="13"/>
        <v>8</v>
      </c>
      <c r="AJ46" s="19">
        <f t="shared" si="13"/>
        <v>8</v>
      </c>
      <c r="AK46" s="19">
        <f t="shared" si="13"/>
        <v>8</v>
      </c>
      <c r="AL46" s="19">
        <f t="shared" si="13"/>
        <v>8</v>
      </c>
      <c r="AM46" s="19">
        <f t="shared" si="13"/>
        <v>8</v>
      </c>
      <c r="AN46" s="19">
        <f t="shared" si="13"/>
        <v>8</v>
      </c>
      <c r="AO46" s="19">
        <f t="shared" si="13"/>
        <v>8</v>
      </c>
      <c r="AP46" s="19">
        <f t="shared" si="13"/>
        <v>10</v>
      </c>
      <c r="AQ46" s="19">
        <f t="shared" si="13"/>
        <v>10</v>
      </c>
      <c r="AR46" s="19">
        <f t="shared" si="13"/>
        <v>10</v>
      </c>
      <c r="AS46" s="19">
        <f t="shared" si="13"/>
        <v>10</v>
      </c>
      <c r="AT46" s="19">
        <f t="shared" si="13"/>
        <v>8</v>
      </c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20">
        <f t="shared" si="1"/>
        <v>268</v>
      </c>
      <c r="BF46" s="36"/>
      <c r="BG46" s="101"/>
      <c r="BH46" s="101"/>
      <c r="BI46" s="102"/>
    </row>
    <row r="47" spans="1:61" s="35" customFormat="1" ht="18.75" customHeight="1">
      <c r="A47" s="166"/>
      <c r="B47" s="125"/>
      <c r="C47" s="126"/>
      <c r="D47" s="18" t="s">
        <v>72</v>
      </c>
      <c r="E47" s="19">
        <f>E49</f>
        <v>2.5</v>
      </c>
      <c r="F47" s="19">
        <f t="shared" si="12"/>
        <v>2.5</v>
      </c>
      <c r="G47" s="19">
        <f t="shared" si="12"/>
        <v>2.5</v>
      </c>
      <c r="H47" s="19">
        <f t="shared" si="12"/>
        <v>2.5</v>
      </c>
      <c r="I47" s="19">
        <f t="shared" si="12"/>
        <v>2.5</v>
      </c>
      <c r="J47" s="19">
        <f t="shared" si="12"/>
        <v>2.5</v>
      </c>
      <c r="K47" s="19">
        <f t="shared" si="12"/>
        <v>2.5</v>
      </c>
      <c r="L47" s="19">
        <f t="shared" si="12"/>
        <v>2.5</v>
      </c>
      <c r="M47" s="19">
        <f t="shared" si="12"/>
        <v>2.5</v>
      </c>
      <c r="N47" s="19">
        <f t="shared" si="12"/>
        <v>2.5</v>
      </c>
      <c r="O47" s="19">
        <f t="shared" si="12"/>
        <v>2.5</v>
      </c>
      <c r="P47" s="19">
        <f t="shared" si="12"/>
        <v>2.5</v>
      </c>
      <c r="Q47" s="19">
        <f t="shared" si="12"/>
        <v>2.5</v>
      </c>
      <c r="R47" s="19">
        <f t="shared" si="12"/>
        <v>2.5</v>
      </c>
      <c r="S47" s="19">
        <f t="shared" si="12"/>
        <v>2.5</v>
      </c>
      <c r="T47" s="19">
        <f t="shared" si="12"/>
        <v>0.5</v>
      </c>
      <c r="U47" s="19"/>
      <c r="V47" s="19"/>
      <c r="W47" s="19"/>
      <c r="X47" s="19">
        <f t="shared" si="13"/>
        <v>4</v>
      </c>
      <c r="Y47" s="19">
        <f t="shared" si="13"/>
        <v>4</v>
      </c>
      <c r="Z47" s="19">
        <f t="shared" si="13"/>
        <v>4</v>
      </c>
      <c r="AA47" s="19">
        <f t="shared" si="13"/>
        <v>4</v>
      </c>
      <c r="AB47" s="19">
        <f t="shared" si="13"/>
        <v>4</v>
      </c>
      <c r="AC47" s="19">
        <f t="shared" si="13"/>
        <v>4</v>
      </c>
      <c r="AD47" s="19">
        <f t="shared" si="13"/>
        <v>4</v>
      </c>
      <c r="AE47" s="19">
        <f t="shared" si="13"/>
        <v>4</v>
      </c>
      <c r="AF47" s="19">
        <f t="shared" si="13"/>
        <v>4</v>
      </c>
      <c r="AG47" s="19">
        <f t="shared" si="13"/>
        <v>4</v>
      </c>
      <c r="AH47" s="19">
        <f t="shared" si="13"/>
        <v>4</v>
      </c>
      <c r="AI47" s="19">
        <f t="shared" si="13"/>
        <v>4</v>
      </c>
      <c r="AJ47" s="19">
        <f t="shared" si="13"/>
        <v>4</v>
      </c>
      <c r="AK47" s="19">
        <f t="shared" si="13"/>
        <v>4</v>
      </c>
      <c r="AL47" s="19">
        <f t="shared" si="13"/>
        <v>4</v>
      </c>
      <c r="AM47" s="19">
        <f t="shared" si="13"/>
        <v>4</v>
      </c>
      <c r="AN47" s="19">
        <f t="shared" si="13"/>
        <v>4</v>
      </c>
      <c r="AO47" s="19">
        <f t="shared" si="13"/>
        <v>4</v>
      </c>
      <c r="AP47" s="19">
        <f t="shared" si="13"/>
        <v>5</v>
      </c>
      <c r="AQ47" s="19">
        <f t="shared" si="13"/>
        <v>5</v>
      </c>
      <c r="AR47" s="19">
        <f t="shared" si="13"/>
        <v>5</v>
      </c>
      <c r="AS47" s="19">
        <f t="shared" si="13"/>
        <v>5</v>
      </c>
      <c r="AT47" s="19">
        <f t="shared" si="13"/>
        <v>4</v>
      </c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20">
        <f t="shared" si="1"/>
        <v>134</v>
      </c>
      <c r="BF47" s="36"/>
      <c r="BG47" s="101"/>
      <c r="BH47" s="101"/>
      <c r="BI47" s="102"/>
    </row>
    <row r="48" spans="1:61" s="9" customFormat="1" ht="20.100000000000001" customHeight="1">
      <c r="A48" s="166"/>
      <c r="B48" s="116" t="s">
        <v>117</v>
      </c>
      <c r="C48" s="122" t="s">
        <v>118</v>
      </c>
      <c r="D48" s="23" t="s">
        <v>71</v>
      </c>
      <c r="E48" s="13">
        <v>5</v>
      </c>
      <c r="F48" s="13">
        <v>5</v>
      </c>
      <c r="G48" s="13">
        <v>5</v>
      </c>
      <c r="H48" s="13">
        <v>5</v>
      </c>
      <c r="I48" s="13">
        <v>5</v>
      </c>
      <c r="J48" s="13">
        <v>5</v>
      </c>
      <c r="K48" s="13">
        <v>5</v>
      </c>
      <c r="L48" s="13">
        <v>5</v>
      </c>
      <c r="M48" s="13">
        <v>5</v>
      </c>
      <c r="N48" s="13">
        <v>5</v>
      </c>
      <c r="O48" s="13">
        <v>5</v>
      </c>
      <c r="P48" s="13">
        <v>5</v>
      </c>
      <c r="Q48" s="13">
        <v>5</v>
      </c>
      <c r="R48" s="13">
        <v>5</v>
      </c>
      <c r="S48" s="13">
        <v>5</v>
      </c>
      <c r="T48" s="13">
        <v>1</v>
      </c>
      <c r="U48" s="24"/>
      <c r="V48" s="24"/>
      <c r="W48" s="24"/>
      <c r="X48" s="13">
        <v>8</v>
      </c>
      <c r="Y48" s="13">
        <v>8</v>
      </c>
      <c r="Z48" s="13">
        <v>8</v>
      </c>
      <c r="AA48" s="13">
        <v>8</v>
      </c>
      <c r="AB48" s="13">
        <v>8</v>
      </c>
      <c r="AC48" s="13">
        <v>8</v>
      </c>
      <c r="AD48" s="13">
        <v>8</v>
      </c>
      <c r="AE48" s="13">
        <v>8</v>
      </c>
      <c r="AF48" s="13">
        <v>8</v>
      </c>
      <c r="AG48" s="13">
        <v>8</v>
      </c>
      <c r="AH48" s="13">
        <v>8</v>
      </c>
      <c r="AI48" s="13">
        <v>8</v>
      </c>
      <c r="AJ48" s="13">
        <v>8</v>
      </c>
      <c r="AK48" s="13">
        <v>8</v>
      </c>
      <c r="AL48" s="13">
        <v>8</v>
      </c>
      <c r="AM48" s="13">
        <v>8</v>
      </c>
      <c r="AN48" s="13">
        <v>8</v>
      </c>
      <c r="AO48" s="13">
        <v>8</v>
      </c>
      <c r="AP48" s="13">
        <v>10</v>
      </c>
      <c r="AQ48" s="13">
        <v>10</v>
      </c>
      <c r="AR48" s="13">
        <v>10</v>
      </c>
      <c r="AS48" s="13">
        <v>10</v>
      </c>
      <c r="AT48" s="13">
        <v>8</v>
      </c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25">
        <f t="shared" si="1"/>
        <v>268</v>
      </c>
      <c r="BF48" s="36"/>
      <c r="BG48" s="101"/>
      <c r="BH48" s="101"/>
      <c r="BI48" s="102"/>
    </row>
    <row r="49" spans="1:61" s="9" customFormat="1" ht="20.100000000000001" customHeight="1">
      <c r="A49" s="166"/>
      <c r="B49" s="117"/>
      <c r="C49" s="122"/>
      <c r="D49" s="23" t="s">
        <v>72</v>
      </c>
      <c r="E49" s="26">
        <v>2.5</v>
      </c>
      <c r="F49" s="26">
        <v>2.5</v>
      </c>
      <c r="G49" s="26">
        <v>2.5</v>
      </c>
      <c r="H49" s="26">
        <v>2.5</v>
      </c>
      <c r="I49" s="26">
        <v>2.5</v>
      </c>
      <c r="J49" s="26">
        <v>2.5</v>
      </c>
      <c r="K49" s="26">
        <v>2.5</v>
      </c>
      <c r="L49" s="26">
        <v>2.5</v>
      </c>
      <c r="M49" s="26">
        <v>2.5</v>
      </c>
      <c r="N49" s="26">
        <v>2.5</v>
      </c>
      <c r="O49" s="26">
        <v>2.5</v>
      </c>
      <c r="P49" s="26">
        <v>2.5</v>
      </c>
      <c r="Q49" s="26">
        <v>2.5</v>
      </c>
      <c r="R49" s="26">
        <v>2.5</v>
      </c>
      <c r="S49" s="26">
        <v>2.5</v>
      </c>
      <c r="T49" s="26">
        <v>0.5</v>
      </c>
      <c r="U49" s="24"/>
      <c r="V49" s="24"/>
      <c r="W49" s="24"/>
      <c r="X49" s="13">
        <v>4</v>
      </c>
      <c r="Y49" s="13">
        <v>4</v>
      </c>
      <c r="Z49" s="13">
        <v>4</v>
      </c>
      <c r="AA49" s="13">
        <v>4</v>
      </c>
      <c r="AB49" s="13">
        <v>4</v>
      </c>
      <c r="AC49" s="13">
        <v>4</v>
      </c>
      <c r="AD49" s="13">
        <v>4</v>
      </c>
      <c r="AE49" s="13">
        <v>4</v>
      </c>
      <c r="AF49" s="13">
        <v>4</v>
      </c>
      <c r="AG49" s="13">
        <v>4</v>
      </c>
      <c r="AH49" s="13">
        <v>4</v>
      </c>
      <c r="AI49" s="13">
        <v>4</v>
      </c>
      <c r="AJ49" s="13">
        <v>4</v>
      </c>
      <c r="AK49" s="13">
        <v>4</v>
      </c>
      <c r="AL49" s="13">
        <v>4</v>
      </c>
      <c r="AM49" s="13">
        <v>4</v>
      </c>
      <c r="AN49" s="13">
        <v>4</v>
      </c>
      <c r="AO49" s="13">
        <v>4</v>
      </c>
      <c r="AP49" s="13">
        <v>5</v>
      </c>
      <c r="AQ49" s="13">
        <v>5</v>
      </c>
      <c r="AR49" s="13">
        <v>5</v>
      </c>
      <c r="AS49" s="13">
        <v>5</v>
      </c>
      <c r="AT49" s="13">
        <v>4</v>
      </c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27">
        <f t="shared" si="1"/>
        <v>134</v>
      </c>
      <c r="BF49" s="36"/>
      <c r="BG49" s="101"/>
      <c r="BH49" s="101"/>
      <c r="BI49" s="102"/>
    </row>
    <row r="50" spans="1:61" s="35" customFormat="1" ht="21.75" customHeight="1">
      <c r="A50" s="166"/>
      <c r="B50" s="152" t="s">
        <v>119</v>
      </c>
      <c r="C50" s="153"/>
      <c r="D50" s="154"/>
      <c r="E50" s="19">
        <f t="shared" ref="E50:AJ50" si="14">E8+E16+E26+E30</f>
        <v>36</v>
      </c>
      <c r="F50" s="19">
        <f t="shared" si="14"/>
        <v>36</v>
      </c>
      <c r="G50" s="19">
        <f t="shared" si="14"/>
        <v>36</v>
      </c>
      <c r="H50" s="19">
        <f t="shared" si="14"/>
        <v>36</v>
      </c>
      <c r="I50" s="19">
        <f t="shared" si="14"/>
        <v>36</v>
      </c>
      <c r="J50" s="19">
        <f t="shared" si="14"/>
        <v>36</v>
      </c>
      <c r="K50" s="19">
        <f t="shared" si="14"/>
        <v>36</v>
      </c>
      <c r="L50" s="19">
        <f t="shared" si="14"/>
        <v>36</v>
      </c>
      <c r="M50" s="19">
        <f t="shared" si="14"/>
        <v>36</v>
      </c>
      <c r="N50" s="19">
        <f t="shared" si="14"/>
        <v>36</v>
      </c>
      <c r="O50" s="19">
        <f t="shared" si="14"/>
        <v>36</v>
      </c>
      <c r="P50" s="19">
        <f t="shared" si="14"/>
        <v>36</v>
      </c>
      <c r="Q50" s="19">
        <f t="shared" si="14"/>
        <v>36</v>
      </c>
      <c r="R50" s="19">
        <f t="shared" si="14"/>
        <v>36</v>
      </c>
      <c r="S50" s="19">
        <f t="shared" si="14"/>
        <v>36</v>
      </c>
      <c r="T50" s="19">
        <f t="shared" si="14"/>
        <v>36</v>
      </c>
      <c r="U50" s="19">
        <f t="shared" si="14"/>
        <v>0</v>
      </c>
      <c r="V50" s="19">
        <f t="shared" si="14"/>
        <v>0</v>
      </c>
      <c r="W50" s="19">
        <f t="shared" si="14"/>
        <v>0</v>
      </c>
      <c r="X50" s="19">
        <f t="shared" si="14"/>
        <v>36</v>
      </c>
      <c r="Y50" s="19">
        <f t="shared" si="14"/>
        <v>36</v>
      </c>
      <c r="Z50" s="19">
        <f t="shared" si="14"/>
        <v>36</v>
      </c>
      <c r="AA50" s="19">
        <f t="shared" si="14"/>
        <v>36</v>
      </c>
      <c r="AB50" s="19">
        <f t="shared" si="14"/>
        <v>36</v>
      </c>
      <c r="AC50" s="19">
        <f t="shared" si="14"/>
        <v>36</v>
      </c>
      <c r="AD50" s="19">
        <f t="shared" si="14"/>
        <v>36</v>
      </c>
      <c r="AE50" s="19">
        <f t="shared" si="14"/>
        <v>36</v>
      </c>
      <c r="AF50" s="19">
        <f t="shared" si="14"/>
        <v>36</v>
      </c>
      <c r="AG50" s="19">
        <f t="shared" si="14"/>
        <v>36</v>
      </c>
      <c r="AH50" s="19">
        <f t="shared" si="14"/>
        <v>36</v>
      </c>
      <c r="AI50" s="19">
        <f t="shared" si="14"/>
        <v>36</v>
      </c>
      <c r="AJ50" s="19">
        <f t="shared" si="14"/>
        <v>36</v>
      </c>
      <c r="AK50" s="19">
        <f t="shared" ref="AK50:BE50" si="15">AK8+AK16+AK26+AK30</f>
        <v>36</v>
      </c>
      <c r="AL50" s="19">
        <f t="shared" si="15"/>
        <v>36</v>
      </c>
      <c r="AM50" s="19">
        <f t="shared" si="15"/>
        <v>36</v>
      </c>
      <c r="AN50" s="19">
        <f t="shared" si="15"/>
        <v>36</v>
      </c>
      <c r="AO50" s="19">
        <f t="shared" si="15"/>
        <v>36</v>
      </c>
      <c r="AP50" s="19">
        <f t="shared" si="15"/>
        <v>36</v>
      </c>
      <c r="AQ50" s="19">
        <f t="shared" si="15"/>
        <v>36</v>
      </c>
      <c r="AR50" s="19">
        <f t="shared" si="15"/>
        <v>36</v>
      </c>
      <c r="AS50" s="19">
        <f t="shared" si="15"/>
        <v>36</v>
      </c>
      <c r="AT50" s="19">
        <f t="shared" si="15"/>
        <v>36</v>
      </c>
      <c r="AU50" s="19">
        <f t="shared" si="15"/>
        <v>0</v>
      </c>
      <c r="AV50" s="19">
        <f t="shared" si="15"/>
        <v>0</v>
      </c>
      <c r="AW50" s="19">
        <f t="shared" si="15"/>
        <v>0</v>
      </c>
      <c r="AX50" s="19">
        <f t="shared" si="15"/>
        <v>0</v>
      </c>
      <c r="AY50" s="19">
        <f t="shared" si="15"/>
        <v>0</v>
      </c>
      <c r="AZ50" s="19">
        <f t="shared" si="15"/>
        <v>0</v>
      </c>
      <c r="BA50" s="19">
        <f t="shared" si="15"/>
        <v>0</v>
      </c>
      <c r="BB50" s="19">
        <f t="shared" si="15"/>
        <v>0</v>
      </c>
      <c r="BC50" s="19">
        <f t="shared" si="15"/>
        <v>0</v>
      </c>
      <c r="BD50" s="19">
        <f t="shared" si="15"/>
        <v>0</v>
      </c>
      <c r="BE50" s="20">
        <f t="shared" si="15"/>
        <v>1404</v>
      </c>
      <c r="BF50" s="36"/>
      <c r="BG50" s="101"/>
      <c r="BH50" s="101"/>
      <c r="BI50" s="102"/>
    </row>
    <row r="51" spans="1:61" s="35" customFormat="1" ht="19.5" customHeight="1">
      <c r="A51" s="166"/>
      <c r="B51" s="152" t="s">
        <v>120</v>
      </c>
      <c r="C51" s="153"/>
      <c r="D51" s="154"/>
      <c r="E51" s="20">
        <f t="shared" ref="E51:AS51" si="16">E9+E17+E27+E31</f>
        <v>18.4375</v>
      </c>
      <c r="F51" s="20">
        <f t="shared" si="16"/>
        <v>18.4375</v>
      </c>
      <c r="G51" s="20">
        <f t="shared" si="16"/>
        <v>18.4375</v>
      </c>
      <c r="H51" s="20">
        <f t="shared" si="16"/>
        <v>18.4375</v>
      </c>
      <c r="I51" s="20">
        <f t="shared" si="16"/>
        <v>18.4375</v>
      </c>
      <c r="J51" s="20">
        <f t="shared" si="16"/>
        <v>18.4375</v>
      </c>
      <c r="K51" s="20">
        <f t="shared" si="16"/>
        <v>18.4375</v>
      </c>
      <c r="L51" s="20">
        <f t="shared" si="16"/>
        <v>18.4375</v>
      </c>
      <c r="M51" s="20">
        <f t="shared" si="16"/>
        <v>18.4375</v>
      </c>
      <c r="N51" s="20">
        <f t="shared" si="16"/>
        <v>18.4375</v>
      </c>
      <c r="O51" s="20">
        <f t="shared" si="16"/>
        <v>18.4375</v>
      </c>
      <c r="P51" s="20">
        <f t="shared" si="16"/>
        <v>18.4375</v>
      </c>
      <c r="Q51" s="20">
        <f t="shared" si="16"/>
        <v>18.4375</v>
      </c>
      <c r="R51" s="20">
        <f t="shared" si="16"/>
        <v>18.4375</v>
      </c>
      <c r="S51" s="20">
        <f t="shared" si="16"/>
        <v>18.4375</v>
      </c>
      <c r="T51" s="20">
        <f t="shared" si="16"/>
        <v>18.4375</v>
      </c>
      <c r="U51" s="20">
        <f t="shared" si="16"/>
        <v>0</v>
      </c>
      <c r="V51" s="20">
        <f t="shared" si="16"/>
        <v>0</v>
      </c>
      <c r="W51" s="20">
        <f t="shared" si="16"/>
        <v>0</v>
      </c>
      <c r="X51" s="20">
        <f t="shared" si="16"/>
        <v>17.695</v>
      </c>
      <c r="Y51" s="20">
        <f t="shared" si="16"/>
        <v>17.695</v>
      </c>
      <c r="Z51" s="20">
        <f t="shared" si="16"/>
        <v>17.695</v>
      </c>
      <c r="AA51" s="20">
        <f t="shared" si="16"/>
        <v>17.695</v>
      </c>
      <c r="AB51" s="20">
        <f t="shared" si="16"/>
        <v>17.695</v>
      </c>
      <c r="AC51" s="20">
        <f t="shared" si="16"/>
        <v>17.695</v>
      </c>
      <c r="AD51" s="20">
        <f t="shared" si="16"/>
        <v>17.695</v>
      </c>
      <c r="AE51" s="20">
        <f t="shared" si="16"/>
        <v>17.695</v>
      </c>
      <c r="AF51" s="20">
        <f t="shared" si="16"/>
        <v>17.695</v>
      </c>
      <c r="AG51" s="20">
        <f t="shared" si="16"/>
        <v>17.695</v>
      </c>
      <c r="AH51" s="20">
        <f t="shared" si="16"/>
        <v>17.695</v>
      </c>
      <c r="AI51" s="20">
        <f t="shared" si="16"/>
        <v>17.695</v>
      </c>
      <c r="AJ51" s="20">
        <f t="shared" si="16"/>
        <v>17.695</v>
      </c>
      <c r="AK51" s="20">
        <f t="shared" si="16"/>
        <v>17.695</v>
      </c>
      <c r="AL51" s="20">
        <f t="shared" si="16"/>
        <v>17.695</v>
      </c>
      <c r="AM51" s="20">
        <f t="shared" si="16"/>
        <v>17.695</v>
      </c>
      <c r="AN51" s="20">
        <f t="shared" si="16"/>
        <v>17.695</v>
      </c>
      <c r="AO51" s="20">
        <f t="shared" si="16"/>
        <v>17.695</v>
      </c>
      <c r="AP51" s="20">
        <f t="shared" si="16"/>
        <v>17.695</v>
      </c>
      <c r="AQ51" s="20">
        <f t="shared" si="16"/>
        <v>17.695</v>
      </c>
      <c r="AR51" s="20">
        <f t="shared" si="16"/>
        <v>17.695</v>
      </c>
      <c r="AS51" s="20">
        <f t="shared" si="16"/>
        <v>17.704999999999998</v>
      </c>
      <c r="AT51" s="20">
        <v>17</v>
      </c>
      <c r="AU51" s="20">
        <f t="shared" ref="AU51:BE51" si="17">AU9+AU17+AU27+AU31</f>
        <v>0</v>
      </c>
      <c r="AV51" s="20">
        <f t="shared" si="17"/>
        <v>0</v>
      </c>
      <c r="AW51" s="20">
        <f t="shared" si="17"/>
        <v>0</v>
      </c>
      <c r="AX51" s="20">
        <f t="shared" si="17"/>
        <v>0</v>
      </c>
      <c r="AY51" s="20">
        <f t="shared" si="17"/>
        <v>0</v>
      </c>
      <c r="AZ51" s="20">
        <f t="shared" si="17"/>
        <v>0</v>
      </c>
      <c r="BA51" s="20">
        <f t="shared" si="17"/>
        <v>0</v>
      </c>
      <c r="BB51" s="20">
        <f t="shared" si="17"/>
        <v>0</v>
      </c>
      <c r="BC51" s="20">
        <f t="shared" si="17"/>
        <v>0</v>
      </c>
      <c r="BD51" s="20">
        <f t="shared" si="17"/>
        <v>0</v>
      </c>
      <c r="BE51" s="20">
        <f t="shared" si="17"/>
        <v>701.00399999999991</v>
      </c>
      <c r="BF51" s="36"/>
      <c r="BG51" s="101"/>
      <c r="BH51" s="101"/>
      <c r="BI51" s="100"/>
    </row>
    <row r="52" spans="1:61" s="35" customFormat="1">
      <c r="A52" s="167"/>
      <c r="B52" s="126" t="s">
        <v>121</v>
      </c>
      <c r="C52" s="126"/>
      <c r="D52" s="126"/>
      <c r="E52" s="20">
        <f>E50+E51</f>
        <v>54.4375</v>
      </c>
      <c r="F52" s="20">
        <f t="shared" ref="F52:BE52" si="18">F50+F51</f>
        <v>54.4375</v>
      </c>
      <c r="G52" s="20">
        <f t="shared" si="18"/>
        <v>54.4375</v>
      </c>
      <c r="H52" s="20">
        <f t="shared" si="18"/>
        <v>54.4375</v>
      </c>
      <c r="I52" s="20">
        <f t="shared" si="18"/>
        <v>54.4375</v>
      </c>
      <c r="J52" s="20">
        <f t="shared" si="18"/>
        <v>54.4375</v>
      </c>
      <c r="K52" s="20">
        <f t="shared" si="18"/>
        <v>54.4375</v>
      </c>
      <c r="L52" s="20">
        <f t="shared" si="18"/>
        <v>54.4375</v>
      </c>
      <c r="M52" s="20">
        <f t="shared" si="18"/>
        <v>54.4375</v>
      </c>
      <c r="N52" s="20">
        <f t="shared" si="18"/>
        <v>54.4375</v>
      </c>
      <c r="O52" s="20">
        <f t="shared" si="18"/>
        <v>54.4375</v>
      </c>
      <c r="P52" s="20">
        <f t="shared" si="18"/>
        <v>54.4375</v>
      </c>
      <c r="Q52" s="20">
        <f t="shared" si="18"/>
        <v>54.4375</v>
      </c>
      <c r="R52" s="20">
        <f t="shared" si="18"/>
        <v>54.4375</v>
      </c>
      <c r="S52" s="20">
        <f t="shared" si="18"/>
        <v>54.4375</v>
      </c>
      <c r="T52" s="20">
        <f t="shared" si="18"/>
        <v>54.4375</v>
      </c>
      <c r="U52" s="20">
        <f t="shared" si="18"/>
        <v>0</v>
      </c>
      <c r="V52" s="20">
        <f t="shared" si="18"/>
        <v>0</v>
      </c>
      <c r="W52" s="20">
        <f t="shared" si="18"/>
        <v>0</v>
      </c>
      <c r="X52" s="20">
        <f t="shared" si="18"/>
        <v>53.695</v>
      </c>
      <c r="Y52" s="20">
        <f t="shared" si="18"/>
        <v>53.695</v>
      </c>
      <c r="Z52" s="20">
        <f t="shared" si="18"/>
        <v>53.695</v>
      </c>
      <c r="AA52" s="20">
        <f t="shared" si="18"/>
        <v>53.695</v>
      </c>
      <c r="AB52" s="20">
        <f t="shared" si="18"/>
        <v>53.695</v>
      </c>
      <c r="AC52" s="20">
        <f t="shared" si="18"/>
        <v>53.695</v>
      </c>
      <c r="AD52" s="20">
        <f t="shared" si="18"/>
        <v>53.695</v>
      </c>
      <c r="AE52" s="20">
        <f t="shared" si="18"/>
        <v>53.695</v>
      </c>
      <c r="AF52" s="20">
        <f t="shared" si="18"/>
        <v>53.695</v>
      </c>
      <c r="AG52" s="20">
        <f t="shared" si="18"/>
        <v>53.695</v>
      </c>
      <c r="AH52" s="20">
        <f t="shared" si="18"/>
        <v>53.695</v>
      </c>
      <c r="AI52" s="20">
        <f t="shared" si="18"/>
        <v>53.695</v>
      </c>
      <c r="AJ52" s="20">
        <f t="shared" si="18"/>
        <v>53.695</v>
      </c>
      <c r="AK52" s="20">
        <f t="shared" si="18"/>
        <v>53.695</v>
      </c>
      <c r="AL52" s="20">
        <f t="shared" si="18"/>
        <v>53.695</v>
      </c>
      <c r="AM52" s="20">
        <f t="shared" si="18"/>
        <v>53.695</v>
      </c>
      <c r="AN52" s="20">
        <f t="shared" si="18"/>
        <v>53.695</v>
      </c>
      <c r="AO52" s="20">
        <f t="shared" si="18"/>
        <v>53.695</v>
      </c>
      <c r="AP52" s="20">
        <f t="shared" si="18"/>
        <v>53.695</v>
      </c>
      <c r="AQ52" s="20">
        <f t="shared" si="18"/>
        <v>53.695</v>
      </c>
      <c r="AR52" s="20">
        <f t="shared" si="18"/>
        <v>53.695</v>
      </c>
      <c r="AS52" s="20">
        <f t="shared" si="18"/>
        <v>53.704999999999998</v>
      </c>
      <c r="AT52" s="20">
        <f t="shared" si="18"/>
        <v>53</v>
      </c>
      <c r="AU52" s="20">
        <f t="shared" si="18"/>
        <v>0</v>
      </c>
      <c r="AV52" s="20">
        <f t="shared" si="18"/>
        <v>0</v>
      </c>
      <c r="AW52" s="20">
        <f t="shared" si="18"/>
        <v>0</v>
      </c>
      <c r="AX52" s="20">
        <f t="shared" si="18"/>
        <v>0</v>
      </c>
      <c r="AY52" s="20">
        <f t="shared" si="18"/>
        <v>0</v>
      </c>
      <c r="AZ52" s="20">
        <f t="shared" si="18"/>
        <v>0</v>
      </c>
      <c r="BA52" s="20">
        <f t="shared" si="18"/>
        <v>0</v>
      </c>
      <c r="BB52" s="20">
        <f t="shared" si="18"/>
        <v>0</v>
      </c>
      <c r="BC52" s="20">
        <f t="shared" si="18"/>
        <v>0</v>
      </c>
      <c r="BD52" s="20">
        <f t="shared" si="18"/>
        <v>0</v>
      </c>
      <c r="BE52" s="20">
        <f t="shared" si="18"/>
        <v>2105.0039999999999</v>
      </c>
      <c r="BF52" s="36"/>
      <c r="BG52" s="101"/>
      <c r="BH52" s="101"/>
      <c r="BI52" s="100"/>
    </row>
  </sheetData>
  <mergeCells count="74">
    <mergeCell ref="I2:I3"/>
    <mergeCell ref="A2:A7"/>
    <mergeCell ref="B2:B7"/>
    <mergeCell ref="C2:C7"/>
    <mergeCell ref="D2:D7"/>
    <mergeCell ref="E2:H2"/>
    <mergeCell ref="AJ2:AL2"/>
    <mergeCell ref="J2:L2"/>
    <mergeCell ref="M2:M3"/>
    <mergeCell ref="N2:Q2"/>
    <mergeCell ref="R2:U2"/>
    <mergeCell ref="V2:V3"/>
    <mergeCell ref="W2:Y2"/>
    <mergeCell ref="Z2:Z3"/>
    <mergeCell ref="AA2:AC2"/>
    <mergeCell ref="AD2:AD3"/>
    <mergeCell ref="AE2:AH2"/>
    <mergeCell ref="AI2:AI3"/>
    <mergeCell ref="BA2:BD2"/>
    <mergeCell ref="BE2:BE7"/>
    <mergeCell ref="E4:BD4"/>
    <mergeCell ref="E6:BD6"/>
    <mergeCell ref="A8:A52"/>
    <mergeCell ref="B8:B9"/>
    <mergeCell ref="C8:C9"/>
    <mergeCell ref="B10:B11"/>
    <mergeCell ref="C10:C11"/>
    <mergeCell ref="B12:B13"/>
    <mergeCell ref="AM2:AM3"/>
    <mergeCell ref="AN2:AQ2"/>
    <mergeCell ref="AR2:AU2"/>
    <mergeCell ref="AV2:AV3"/>
    <mergeCell ref="AW2:AY2"/>
    <mergeCell ref="AZ2:AZ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B34:B35"/>
    <mergeCell ref="C34:C35"/>
    <mergeCell ref="B36:B37"/>
    <mergeCell ref="C36:C37"/>
    <mergeCell ref="B30:B31"/>
    <mergeCell ref="C30:C31"/>
    <mergeCell ref="B32:B33"/>
    <mergeCell ref="C32:C33"/>
    <mergeCell ref="B38:B39"/>
    <mergeCell ref="C38:C39"/>
    <mergeCell ref="B40:B41"/>
    <mergeCell ref="C40:C41"/>
    <mergeCell ref="B42:B43"/>
    <mergeCell ref="C42:C43"/>
    <mergeCell ref="B50:D50"/>
    <mergeCell ref="B51:D51"/>
    <mergeCell ref="B52:D52"/>
    <mergeCell ref="B44:B45"/>
    <mergeCell ref="C44:C45"/>
    <mergeCell ref="B46:B47"/>
    <mergeCell ref="C46:C47"/>
    <mergeCell ref="B48:B49"/>
    <mergeCell ref="C48:C49"/>
  </mergeCells>
  <pageMargins left="0.7" right="0.7" top="0.75" bottom="0.75" header="0.3" footer="0.3"/>
  <pageSetup paperSize="9" scale="4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I58"/>
  <sheetViews>
    <sheetView zoomScale="80" zoomScaleNormal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10" sqref="C10:C11"/>
    </sheetView>
  </sheetViews>
  <sheetFormatPr defaultRowHeight="14.4"/>
  <cols>
    <col min="1" max="1" width="4.88671875" style="2" customWidth="1"/>
    <col min="2" max="2" width="6.88671875" style="2" customWidth="1"/>
    <col min="3" max="3" width="25.109375" style="2" customWidth="1"/>
    <col min="4" max="4" width="6.109375" style="2" customWidth="1"/>
    <col min="5" max="56" width="3.33203125" style="2" customWidth="1"/>
    <col min="57" max="57" width="9.21875" style="35" customWidth="1"/>
    <col min="58" max="58" width="7" style="9" customWidth="1"/>
    <col min="59" max="59" width="6.33203125" style="9" customWidth="1"/>
    <col min="60" max="60" width="6.88671875" style="9" customWidth="1"/>
    <col min="61" max="61" width="8.88671875" style="9"/>
    <col min="62" max="16384" width="8.88671875" style="2"/>
  </cols>
  <sheetData>
    <row r="2" spans="1:61" ht="69.75" customHeight="1">
      <c r="A2" s="168" t="s">
        <v>17</v>
      </c>
      <c r="B2" s="168" t="s">
        <v>18</v>
      </c>
      <c r="C2" s="168" t="s">
        <v>19</v>
      </c>
      <c r="D2" s="168" t="s">
        <v>20</v>
      </c>
      <c r="E2" s="127" t="s">
        <v>21</v>
      </c>
      <c r="F2" s="128"/>
      <c r="G2" s="128"/>
      <c r="H2" s="129"/>
      <c r="I2" s="136" t="s">
        <v>22</v>
      </c>
      <c r="J2" s="127" t="s">
        <v>23</v>
      </c>
      <c r="K2" s="128"/>
      <c r="L2" s="129"/>
      <c r="M2" s="136" t="s">
        <v>24</v>
      </c>
      <c r="N2" s="127" t="s">
        <v>25</v>
      </c>
      <c r="O2" s="128"/>
      <c r="P2" s="128"/>
      <c r="Q2" s="129"/>
      <c r="R2" s="127" t="s">
        <v>26</v>
      </c>
      <c r="S2" s="128"/>
      <c r="T2" s="128"/>
      <c r="U2" s="129"/>
      <c r="V2" s="136" t="s">
        <v>27</v>
      </c>
      <c r="W2" s="127" t="s">
        <v>28</v>
      </c>
      <c r="X2" s="128"/>
      <c r="Y2" s="129"/>
      <c r="Z2" s="138" t="s">
        <v>29</v>
      </c>
      <c r="AA2" s="127" t="s">
        <v>30</v>
      </c>
      <c r="AB2" s="128"/>
      <c r="AC2" s="128"/>
      <c r="AD2" s="129"/>
      <c r="AE2" s="127" t="s">
        <v>32</v>
      </c>
      <c r="AF2" s="128"/>
      <c r="AG2" s="128"/>
      <c r="AH2" s="129"/>
      <c r="AI2" s="136" t="s">
        <v>166</v>
      </c>
      <c r="AJ2" s="127" t="s">
        <v>34</v>
      </c>
      <c r="AK2" s="128"/>
      <c r="AL2" s="129"/>
      <c r="AM2" s="136" t="s">
        <v>167</v>
      </c>
      <c r="AN2" s="127" t="s">
        <v>36</v>
      </c>
      <c r="AO2" s="128"/>
      <c r="AP2" s="128"/>
      <c r="AQ2" s="129"/>
      <c r="AR2" s="136" t="s">
        <v>168</v>
      </c>
      <c r="AS2" s="127" t="s">
        <v>37</v>
      </c>
      <c r="AT2" s="128"/>
      <c r="AU2" s="129"/>
      <c r="AV2" s="173" t="s">
        <v>169</v>
      </c>
      <c r="AW2" s="127" t="s">
        <v>39</v>
      </c>
      <c r="AX2" s="128"/>
      <c r="AY2" s="129"/>
      <c r="AZ2" s="136" t="s">
        <v>170</v>
      </c>
      <c r="BA2" s="127" t="s">
        <v>41</v>
      </c>
      <c r="BB2" s="128"/>
      <c r="BC2" s="128"/>
      <c r="BD2" s="129"/>
      <c r="BE2" s="158" t="s">
        <v>42</v>
      </c>
    </row>
    <row r="3" spans="1:61" ht="30.75" customHeight="1">
      <c r="A3" s="169"/>
      <c r="B3" s="169"/>
      <c r="C3" s="169"/>
      <c r="D3" s="169"/>
      <c r="E3" s="10" t="s">
        <v>43</v>
      </c>
      <c r="F3" s="10" t="s">
        <v>44</v>
      </c>
      <c r="G3" s="10" t="s">
        <v>45</v>
      </c>
      <c r="H3" s="10" t="s">
        <v>46</v>
      </c>
      <c r="I3" s="137"/>
      <c r="J3" s="11" t="s">
        <v>47</v>
      </c>
      <c r="K3" s="11" t="s">
        <v>48</v>
      </c>
      <c r="L3" s="10" t="s">
        <v>49</v>
      </c>
      <c r="M3" s="137"/>
      <c r="N3" s="11" t="s">
        <v>50</v>
      </c>
      <c r="O3" s="10" t="s">
        <v>51</v>
      </c>
      <c r="P3" s="10" t="s">
        <v>52</v>
      </c>
      <c r="Q3" s="10" t="s">
        <v>53</v>
      </c>
      <c r="R3" s="10" t="s">
        <v>43</v>
      </c>
      <c r="S3" s="10" t="s">
        <v>44</v>
      </c>
      <c r="T3" s="10" t="s">
        <v>45</v>
      </c>
      <c r="U3" s="10" t="s">
        <v>46</v>
      </c>
      <c r="V3" s="137"/>
      <c r="W3" s="10" t="s">
        <v>54</v>
      </c>
      <c r="X3" s="10" t="s">
        <v>55</v>
      </c>
      <c r="Y3" s="10" t="s">
        <v>56</v>
      </c>
      <c r="Z3" s="139"/>
      <c r="AA3" s="10" t="s">
        <v>57</v>
      </c>
      <c r="AB3" s="10" t="s">
        <v>58</v>
      </c>
      <c r="AC3" s="10" t="s">
        <v>59</v>
      </c>
      <c r="AD3" s="10" t="s">
        <v>60</v>
      </c>
      <c r="AE3" s="12" t="s">
        <v>43</v>
      </c>
      <c r="AF3" s="12" t="s">
        <v>44</v>
      </c>
      <c r="AG3" s="10" t="s">
        <v>45</v>
      </c>
      <c r="AH3" s="10" t="s">
        <v>46</v>
      </c>
      <c r="AI3" s="137"/>
      <c r="AJ3" s="10" t="s">
        <v>54</v>
      </c>
      <c r="AK3" s="11" t="s">
        <v>55</v>
      </c>
      <c r="AL3" s="11" t="s">
        <v>56</v>
      </c>
      <c r="AM3" s="137"/>
      <c r="AN3" s="10" t="s">
        <v>50</v>
      </c>
      <c r="AO3" s="11" t="s">
        <v>51</v>
      </c>
      <c r="AP3" s="11" t="s">
        <v>52</v>
      </c>
      <c r="AQ3" s="12" t="s">
        <v>53</v>
      </c>
      <c r="AR3" s="137"/>
      <c r="AS3" s="11" t="s">
        <v>171</v>
      </c>
      <c r="AT3" s="10" t="s">
        <v>172</v>
      </c>
      <c r="AU3" s="10" t="s">
        <v>173</v>
      </c>
      <c r="AV3" s="174"/>
      <c r="AW3" s="10" t="s">
        <v>54</v>
      </c>
      <c r="AX3" s="10" t="s">
        <v>55</v>
      </c>
      <c r="AY3" s="10" t="s">
        <v>56</v>
      </c>
      <c r="AZ3" s="137"/>
      <c r="BA3" s="10" t="s">
        <v>57</v>
      </c>
      <c r="BB3" s="10" t="s">
        <v>58</v>
      </c>
      <c r="BC3" s="10" t="s">
        <v>59</v>
      </c>
      <c r="BD3" s="10" t="s">
        <v>174</v>
      </c>
      <c r="BE3" s="159"/>
    </row>
    <row r="4" spans="1:61">
      <c r="A4" s="169"/>
      <c r="B4" s="169"/>
      <c r="C4" s="169"/>
      <c r="D4" s="169"/>
      <c r="E4" s="161" t="s">
        <v>134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71"/>
      <c r="BE4" s="159"/>
    </row>
    <row r="5" spans="1:61">
      <c r="A5" s="169"/>
      <c r="B5" s="169"/>
      <c r="C5" s="169"/>
      <c r="D5" s="169"/>
      <c r="E5" s="49">
        <v>35</v>
      </c>
      <c r="F5" s="49">
        <v>36</v>
      </c>
      <c r="G5" s="49">
        <v>37</v>
      </c>
      <c r="H5" s="49">
        <v>38</v>
      </c>
      <c r="I5" s="49">
        <v>39</v>
      </c>
      <c r="J5" s="49">
        <v>40</v>
      </c>
      <c r="K5" s="49">
        <v>41</v>
      </c>
      <c r="L5" s="49">
        <v>42</v>
      </c>
      <c r="M5" s="49">
        <v>43</v>
      </c>
      <c r="N5" s="49">
        <v>44</v>
      </c>
      <c r="O5" s="49">
        <v>45</v>
      </c>
      <c r="P5" s="49">
        <v>46</v>
      </c>
      <c r="Q5" s="49">
        <v>47</v>
      </c>
      <c r="R5" s="49">
        <v>48</v>
      </c>
      <c r="S5" s="49">
        <v>49</v>
      </c>
      <c r="T5" s="49">
        <v>50</v>
      </c>
      <c r="U5" s="49">
        <v>51</v>
      </c>
      <c r="V5" s="49">
        <v>52</v>
      </c>
      <c r="W5" s="49">
        <v>1</v>
      </c>
      <c r="X5" s="49">
        <v>2</v>
      </c>
      <c r="Y5" s="49">
        <v>3</v>
      </c>
      <c r="Z5" s="49">
        <v>4</v>
      </c>
      <c r="AA5" s="49">
        <v>5</v>
      </c>
      <c r="AB5" s="49">
        <v>6</v>
      </c>
      <c r="AC5" s="49">
        <v>7</v>
      </c>
      <c r="AD5" s="49">
        <v>8</v>
      </c>
      <c r="AE5" s="49">
        <v>9</v>
      </c>
      <c r="AF5" s="49">
        <v>10</v>
      </c>
      <c r="AG5" s="49">
        <v>11</v>
      </c>
      <c r="AH5" s="49">
        <v>12</v>
      </c>
      <c r="AI5" s="49">
        <v>13</v>
      </c>
      <c r="AJ5" s="49">
        <v>14</v>
      </c>
      <c r="AK5" s="49">
        <v>15</v>
      </c>
      <c r="AL5" s="49">
        <v>16</v>
      </c>
      <c r="AM5" s="49">
        <v>17</v>
      </c>
      <c r="AN5" s="49">
        <v>18</v>
      </c>
      <c r="AO5" s="49">
        <v>19</v>
      </c>
      <c r="AP5" s="49">
        <v>20</v>
      </c>
      <c r="AQ5" s="49">
        <v>21</v>
      </c>
      <c r="AR5" s="49">
        <v>22</v>
      </c>
      <c r="AS5" s="49">
        <v>23</v>
      </c>
      <c r="AT5" s="49">
        <v>24</v>
      </c>
      <c r="AU5" s="49">
        <v>25</v>
      </c>
      <c r="AV5" s="49">
        <v>26</v>
      </c>
      <c r="AW5" s="49">
        <v>27</v>
      </c>
      <c r="AX5" s="49">
        <v>28</v>
      </c>
      <c r="AY5" s="49">
        <v>29</v>
      </c>
      <c r="AZ5" s="49">
        <v>30</v>
      </c>
      <c r="BA5" s="49">
        <v>31</v>
      </c>
      <c r="BB5" s="49">
        <v>32</v>
      </c>
      <c r="BC5" s="49">
        <v>33</v>
      </c>
      <c r="BD5" s="49">
        <v>34</v>
      </c>
      <c r="BE5" s="159"/>
    </row>
    <row r="6" spans="1:61">
      <c r="A6" s="169"/>
      <c r="B6" s="169"/>
      <c r="C6" s="169"/>
      <c r="D6" s="169"/>
      <c r="E6" s="163" t="s">
        <v>135</v>
      </c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72"/>
      <c r="BE6" s="159"/>
    </row>
    <row r="7" spans="1:61" ht="18.75" customHeight="1">
      <c r="A7" s="170"/>
      <c r="B7" s="170"/>
      <c r="C7" s="170"/>
      <c r="D7" s="170"/>
      <c r="E7" s="50">
        <v>1</v>
      </c>
      <c r="F7" s="50">
        <v>2</v>
      </c>
      <c r="G7" s="50">
        <v>3</v>
      </c>
      <c r="H7" s="50">
        <v>4</v>
      </c>
      <c r="I7" s="50">
        <v>5</v>
      </c>
      <c r="J7" s="50">
        <v>6</v>
      </c>
      <c r="K7" s="50">
        <v>7</v>
      </c>
      <c r="L7" s="50">
        <v>8</v>
      </c>
      <c r="M7" s="50">
        <v>9</v>
      </c>
      <c r="N7" s="50">
        <v>10</v>
      </c>
      <c r="O7" s="50">
        <v>11</v>
      </c>
      <c r="P7" s="50">
        <v>12</v>
      </c>
      <c r="Q7" s="50">
        <v>13</v>
      </c>
      <c r="R7" s="50">
        <v>14</v>
      </c>
      <c r="S7" s="50">
        <v>15</v>
      </c>
      <c r="T7" s="50">
        <v>16</v>
      </c>
      <c r="U7" s="50">
        <v>17</v>
      </c>
      <c r="V7" s="50">
        <v>18</v>
      </c>
      <c r="W7" s="50">
        <v>19</v>
      </c>
      <c r="X7" s="50">
        <v>20</v>
      </c>
      <c r="Y7" s="50">
        <v>21</v>
      </c>
      <c r="Z7" s="50">
        <v>22</v>
      </c>
      <c r="AA7" s="50">
        <v>23</v>
      </c>
      <c r="AB7" s="50">
        <v>24</v>
      </c>
      <c r="AC7" s="50">
        <v>25</v>
      </c>
      <c r="AD7" s="50">
        <v>26</v>
      </c>
      <c r="AE7" s="50">
        <v>27</v>
      </c>
      <c r="AF7" s="50">
        <v>28</v>
      </c>
      <c r="AG7" s="50">
        <v>29</v>
      </c>
      <c r="AH7" s="50">
        <v>30</v>
      </c>
      <c r="AI7" s="50">
        <v>31</v>
      </c>
      <c r="AJ7" s="50">
        <v>32</v>
      </c>
      <c r="AK7" s="50">
        <v>33</v>
      </c>
      <c r="AL7" s="50">
        <v>34</v>
      </c>
      <c r="AM7" s="50">
        <v>35</v>
      </c>
      <c r="AN7" s="50">
        <v>36</v>
      </c>
      <c r="AO7" s="50">
        <v>37</v>
      </c>
      <c r="AP7" s="50">
        <v>38</v>
      </c>
      <c r="AQ7" s="50">
        <v>39</v>
      </c>
      <c r="AR7" s="50">
        <v>40</v>
      </c>
      <c r="AS7" s="50">
        <v>41</v>
      </c>
      <c r="AT7" s="50">
        <v>42</v>
      </c>
      <c r="AU7" s="50">
        <v>43</v>
      </c>
      <c r="AV7" s="50">
        <v>44</v>
      </c>
      <c r="AW7" s="50">
        <v>45</v>
      </c>
      <c r="AX7" s="50">
        <v>46</v>
      </c>
      <c r="AY7" s="50">
        <v>47</v>
      </c>
      <c r="AZ7" s="49">
        <v>48</v>
      </c>
      <c r="BA7" s="49">
        <v>49</v>
      </c>
      <c r="BB7" s="49">
        <v>50</v>
      </c>
      <c r="BC7" s="49">
        <v>51</v>
      </c>
      <c r="BD7" s="49">
        <v>52</v>
      </c>
      <c r="BE7" s="160"/>
      <c r="BG7" s="17"/>
      <c r="BH7" s="17"/>
    </row>
    <row r="8" spans="1:61" s="35" customFormat="1" ht="16.5" customHeight="1">
      <c r="A8" s="165" t="s">
        <v>175</v>
      </c>
      <c r="B8" s="124" t="s">
        <v>137</v>
      </c>
      <c r="C8" s="124" t="s">
        <v>138</v>
      </c>
      <c r="D8" s="30" t="s">
        <v>71</v>
      </c>
      <c r="E8" s="19">
        <f>E10+E12+E14</f>
        <v>9</v>
      </c>
      <c r="F8" s="19">
        <f t="shared" ref="F8:T8" si="0">F10+F12+F14</f>
        <v>9</v>
      </c>
      <c r="G8" s="19">
        <f t="shared" si="0"/>
        <v>9</v>
      </c>
      <c r="H8" s="19">
        <f t="shared" si="0"/>
        <v>9</v>
      </c>
      <c r="I8" s="19">
        <f t="shared" si="0"/>
        <v>9</v>
      </c>
      <c r="J8" s="19">
        <f t="shared" si="0"/>
        <v>9</v>
      </c>
      <c r="K8" s="19">
        <f t="shared" si="0"/>
        <v>9</v>
      </c>
      <c r="L8" s="19">
        <f t="shared" si="0"/>
        <v>9</v>
      </c>
      <c r="M8" s="19">
        <f t="shared" si="0"/>
        <v>12</v>
      </c>
      <c r="N8" s="19">
        <f t="shared" si="0"/>
        <v>0</v>
      </c>
      <c r="O8" s="19">
        <f t="shared" si="0"/>
        <v>0</v>
      </c>
      <c r="P8" s="19">
        <f t="shared" si="0"/>
        <v>0</v>
      </c>
      <c r="Q8" s="19">
        <f t="shared" si="0"/>
        <v>0</v>
      </c>
      <c r="R8" s="19">
        <f t="shared" si="0"/>
        <v>0</v>
      </c>
      <c r="S8" s="19">
        <f t="shared" si="0"/>
        <v>0</v>
      </c>
      <c r="T8" s="19">
        <f t="shared" si="0"/>
        <v>0</v>
      </c>
      <c r="U8" s="19"/>
      <c r="V8" s="19"/>
      <c r="W8" s="19"/>
      <c r="X8" s="19">
        <f>X10+X12+X14</f>
        <v>4</v>
      </c>
      <c r="Y8" s="19">
        <f t="shared" ref="Y8:AU8" si="1">Y10+Y12+Y14</f>
        <v>4</v>
      </c>
      <c r="Z8" s="19">
        <f t="shared" si="1"/>
        <v>4</v>
      </c>
      <c r="AA8" s="19">
        <f t="shared" si="1"/>
        <v>4</v>
      </c>
      <c r="AB8" s="19">
        <f t="shared" si="1"/>
        <v>4</v>
      </c>
      <c r="AC8" s="19">
        <f t="shared" si="1"/>
        <v>4</v>
      </c>
      <c r="AD8" s="19">
        <f t="shared" si="1"/>
        <v>4</v>
      </c>
      <c r="AE8" s="19">
        <f t="shared" si="1"/>
        <v>4</v>
      </c>
      <c r="AF8" s="19">
        <f t="shared" si="1"/>
        <v>4</v>
      </c>
      <c r="AG8" s="19">
        <f t="shared" si="1"/>
        <v>4</v>
      </c>
      <c r="AH8" s="19">
        <f t="shared" si="1"/>
        <v>4</v>
      </c>
      <c r="AI8" s="19">
        <f t="shared" si="1"/>
        <v>4</v>
      </c>
      <c r="AJ8" s="19">
        <f t="shared" si="1"/>
        <v>4</v>
      </c>
      <c r="AK8" s="19">
        <f t="shared" si="1"/>
        <v>4</v>
      </c>
      <c r="AL8" s="19">
        <f t="shared" si="1"/>
        <v>4</v>
      </c>
      <c r="AM8" s="19">
        <f t="shared" si="1"/>
        <v>4</v>
      </c>
      <c r="AN8" s="19">
        <f t="shared" si="1"/>
        <v>4</v>
      </c>
      <c r="AO8" s="19">
        <f t="shared" si="1"/>
        <v>4</v>
      </c>
      <c r="AP8" s="19">
        <f t="shared" si="1"/>
        <v>0</v>
      </c>
      <c r="AQ8" s="19">
        <f t="shared" si="1"/>
        <v>0</v>
      </c>
      <c r="AR8" s="19">
        <f t="shared" si="1"/>
        <v>0</v>
      </c>
      <c r="AS8" s="19">
        <f t="shared" si="1"/>
        <v>0</v>
      </c>
      <c r="AT8" s="19">
        <f t="shared" si="1"/>
        <v>0</v>
      </c>
      <c r="AU8" s="19">
        <f t="shared" si="1"/>
        <v>0</v>
      </c>
      <c r="AV8" s="19"/>
      <c r="AW8" s="19"/>
      <c r="AX8" s="19"/>
      <c r="AY8" s="19"/>
      <c r="AZ8" s="19"/>
      <c r="BA8" s="19"/>
      <c r="BB8" s="19"/>
      <c r="BC8" s="19"/>
      <c r="BD8" s="19"/>
      <c r="BE8" s="20">
        <f t="shared" ref="BE8:BE56" si="2">SUM(E8:BD8)</f>
        <v>156</v>
      </c>
      <c r="BF8" s="34"/>
      <c r="BG8" s="99"/>
      <c r="BH8" s="99"/>
      <c r="BI8" s="104"/>
    </row>
    <row r="9" spans="1:61" s="35" customFormat="1" ht="13.2">
      <c r="A9" s="166"/>
      <c r="B9" s="125"/>
      <c r="C9" s="125"/>
      <c r="D9" s="18" t="s">
        <v>72</v>
      </c>
      <c r="E9" s="20">
        <f>E11+E13+E15</f>
        <v>3.1</v>
      </c>
      <c r="F9" s="20">
        <f t="shared" ref="F9:T9" si="3">F11+F13+F15</f>
        <v>3.1</v>
      </c>
      <c r="G9" s="20">
        <f t="shared" si="3"/>
        <v>3.1</v>
      </c>
      <c r="H9" s="20">
        <f t="shared" si="3"/>
        <v>3.1</v>
      </c>
      <c r="I9" s="20">
        <f t="shared" si="3"/>
        <v>3.1</v>
      </c>
      <c r="J9" s="20">
        <f t="shared" si="3"/>
        <v>3.1</v>
      </c>
      <c r="K9" s="20">
        <f t="shared" si="3"/>
        <v>3.1</v>
      </c>
      <c r="L9" s="20">
        <f t="shared" si="3"/>
        <v>3.1</v>
      </c>
      <c r="M9" s="20">
        <f t="shared" si="3"/>
        <v>3.15</v>
      </c>
      <c r="N9" s="20">
        <f t="shared" si="3"/>
        <v>0</v>
      </c>
      <c r="O9" s="20">
        <f t="shared" si="3"/>
        <v>0</v>
      </c>
      <c r="P9" s="20">
        <f t="shared" si="3"/>
        <v>0</v>
      </c>
      <c r="Q9" s="20">
        <f t="shared" si="3"/>
        <v>0</v>
      </c>
      <c r="R9" s="20">
        <f t="shared" si="3"/>
        <v>0</v>
      </c>
      <c r="S9" s="20">
        <f t="shared" si="3"/>
        <v>0</v>
      </c>
      <c r="T9" s="20">
        <f t="shared" si="3"/>
        <v>0</v>
      </c>
      <c r="U9" s="20"/>
      <c r="V9" s="19"/>
      <c r="W9" s="19"/>
      <c r="X9" s="19">
        <f t="shared" ref="X9:AL9" si="4">X11+X13+X15</f>
        <v>2.4449999999999998</v>
      </c>
      <c r="Y9" s="19">
        <f t="shared" si="4"/>
        <v>2.4449999999999998</v>
      </c>
      <c r="Z9" s="19">
        <f t="shared" si="4"/>
        <v>2.4449999999999998</v>
      </c>
      <c r="AA9" s="19">
        <f t="shared" si="4"/>
        <v>2.4449999999999998</v>
      </c>
      <c r="AB9" s="19">
        <f t="shared" si="4"/>
        <v>2.4449999999999998</v>
      </c>
      <c r="AC9" s="19">
        <f t="shared" si="4"/>
        <v>2.4449999999999998</v>
      </c>
      <c r="AD9" s="19">
        <f t="shared" si="4"/>
        <v>2.4449999999999998</v>
      </c>
      <c r="AE9" s="19">
        <f t="shared" si="4"/>
        <v>2.4449999999999998</v>
      </c>
      <c r="AF9" s="19">
        <f t="shared" si="4"/>
        <v>2.444</v>
      </c>
      <c r="AG9" s="19">
        <f t="shared" si="4"/>
        <v>2.444</v>
      </c>
      <c r="AH9" s="19">
        <f t="shared" si="4"/>
        <v>2.444</v>
      </c>
      <c r="AI9" s="19">
        <f t="shared" si="4"/>
        <v>2.444</v>
      </c>
      <c r="AJ9" s="19">
        <f t="shared" si="4"/>
        <v>2.444</v>
      </c>
      <c r="AK9" s="19">
        <f t="shared" si="4"/>
        <v>2.444</v>
      </c>
      <c r="AL9" s="19">
        <f t="shared" si="4"/>
        <v>2.444</v>
      </c>
      <c r="AM9" s="19">
        <f t="shared" ref="AM9:AU9" si="5">AM11+AM13+AM15</f>
        <v>2.444</v>
      </c>
      <c r="AN9" s="19">
        <f t="shared" si="5"/>
        <v>2.444</v>
      </c>
      <c r="AO9" s="19">
        <f t="shared" si="5"/>
        <v>2.444</v>
      </c>
      <c r="AP9" s="19">
        <f t="shared" si="5"/>
        <v>0</v>
      </c>
      <c r="AQ9" s="19">
        <f t="shared" si="5"/>
        <v>0</v>
      </c>
      <c r="AR9" s="19">
        <f t="shared" si="5"/>
        <v>0</v>
      </c>
      <c r="AS9" s="19">
        <f t="shared" si="5"/>
        <v>0</v>
      </c>
      <c r="AT9" s="19">
        <f t="shared" si="5"/>
        <v>0</v>
      </c>
      <c r="AU9" s="19">
        <f t="shared" si="5"/>
        <v>0</v>
      </c>
      <c r="AV9" s="19"/>
      <c r="AW9" s="19"/>
      <c r="AX9" s="19"/>
      <c r="AY9" s="19"/>
      <c r="AZ9" s="19"/>
      <c r="BA9" s="19"/>
      <c r="BB9" s="19"/>
      <c r="BC9" s="19"/>
      <c r="BD9" s="19"/>
      <c r="BE9" s="20">
        <f t="shared" si="2"/>
        <v>71.950000000000031</v>
      </c>
      <c r="BF9" s="34"/>
      <c r="BG9" s="99"/>
      <c r="BH9" s="99"/>
      <c r="BI9" s="104"/>
    </row>
    <row r="10" spans="1:61">
      <c r="A10" s="166"/>
      <c r="B10" s="116" t="s">
        <v>176</v>
      </c>
      <c r="C10" s="120" t="s">
        <v>177</v>
      </c>
      <c r="D10" s="23" t="s">
        <v>71</v>
      </c>
      <c r="E10" s="59">
        <v>5</v>
      </c>
      <c r="F10" s="59">
        <v>5</v>
      </c>
      <c r="G10" s="59">
        <v>5</v>
      </c>
      <c r="H10" s="59">
        <v>5</v>
      </c>
      <c r="I10" s="59">
        <v>5</v>
      </c>
      <c r="J10" s="59">
        <v>5</v>
      </c>
      <c r="K10" s="59">
        <v>5</v>
      </c>
      <c r="L10" s="24">
        <v>5</v>
      </c>
      <c r="M10" s="24">
        <v>8</v>
      </c>
      <c r="N10" s="24"/>
      <c r="O10" s="24"/>
      <c r="P10" s="24"/>
      <c r="Q10" s="24"/>
      <c r="R10" s="24"/>
      <c r="S10" s="13"/>
      <c r="T10" s="13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13"/>
      <c r="AN10" s="13"/>
      <c r="AO10" s="13"/>
      <c r="AP10" s="13"/>
      <c r="AQ10" s="55"/>
      <c r="AR10" s="60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25">
        <f t="shared" si="2"/>
        <v>48</v>
      </c>
      <c r="BF10" s="36"/>
      <c r="BG10" s="99"/>
      <c r="BH10" s="99"/>
      <c r="BI10" s="104"/>
    </row>
    <row r="11" spans="1:61">
      <c r="A11" s="166"/>
      <c r="B11" s="117"/>
      <c r="C11" s="121"/>
      <c r="D11" s="23" t="s">
        <v>72</v>
      </c>
      <c r="E11" s="61">
        <v>0.55000000000000004</v>
      </c>
      <c r="F11" s="61">
        <v>0.55000000000000004</v>
      </c>
      <c r="G11" s="61">
        <v>0.55000000000000004</v>
      </c>
      <c r="H11" s="61">
        <v>0.55000000000000004</v>
      </c>
      <c r="I11" s="61">
        <v>0.55000000000000004</v>
      </c>
      <c r="J11" s="61">
        <v>0.55000000000000004</v>
      </c>
      <c r="K11" s="61">
        <v>0.55000000000000004</v>
      </c>
      <c r="L11" s="29">
        <v>0.55000000000000004</v>
      </c>
      <c r="M11" s="29">
        <v>0.55000000000000004</v>
      </c>
      <c r="N11" s="24"/>
      <c r="O11" s="24"/>
      <c r="P11" s="24"/>
      <c r="Q11" s="24"/>
      <c r="R11" s="24"/>
      <c r="S11" s="26"/>
      <c r="T11" s="26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13"/>
      <c r="AN11" s="13"/>
      <c r="AO11" s="13"/>
      <c r="AP11" s="13"/>
      <c r="AQ11" s="55"/>
      <c r="AR11" s="60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27">
        <f t="shared" si="2"/>
        <v>4.9499999999999993</v>
      </c>
      <c r="BF11" s="36"/>
      <c r="BG11" s="99"/>
      <c r="BH11" s="99"/>
      <c r="BI11" s="104"/>
    </row>
    <row r="12" spans="1:61" s="9" customFormat="1">
      <c r="A12" s="166"/>
      <c r="B12" s="116" t="s">
        <v>140</v>
      </c>
      <c r="C12" s="120" t="s">
        <v>78</v>
      </c>
      <c r="D12" s="23" t="s">
        <v>71</v>
      </c>
      <c r="E12" s="13">
        <v>2</v>
      </c>
      <c r="F12" s="13">
        <v>2</v>
      </c>
      <c r="G12" s="13">
        <v>2</v>
      </c>
      <c r="H12" s="13">
        <v>2</v>
      </c>
      <c r="I12" s="13">
        <v>2</v>
      </c>
      <c r="J12" s="13">
        <v>2</v>
      </c>
      <c r="K12" s="13">
        <v>2</v>
      </c>
      <c r="L12" s="13">
        <v>2</v>
      </c>
      <c r="M12" s="13">
        <v>2</v>
      </c>
      <c r="N12" s="13"/>
      <c r="O12" s="13"/>
      <c r="P12" s="13"/>
      <c r="Q12" s="13"/>
      <c r="R12" s="13"/>
      <c r="S12" s="13"/>
      <c r="T12" s="13"/>
      <c r="U12" s="24"/>
      <c r="V12" s="24"/>
      <c r="W12" s="24"/>
      <c r="X12" s="13">
        <v>2</v>
      </c>
      <c r="Y12" s="13">
        <v>2</v>
      </c>
      <c r="Z12" s="13">
        <v>2</v>
      </c>
      <c r="AA12" s="13">
        <v>2</v>
      </c>
      <c r="AB12" s="13">
        <v>2</v>
      </c>
      <c r="AC12" s="13">
        <v>2</v>
      </c>
      <c r="AD12" s="13">
        <v>2</v>
      </c>
      <c r="AE12" s="13">
        <v>2</v>
      </c>
      <c r="AF12" s="13">
        <v>2</v>
      </c>
      <c r="AG12" s="13">
        <v>2</v>
      </c>
      <c r="AH12" s="13">
        <v>2</v>
      </c>
      <c r="AI12" s="13">
        <v>2</v>
      </c>
      <c r="AJ12" s="13">
        <v>2</v>
      </c>
      <c r="AK12" s="13">
        <v>2</v>
      </c>
      <c r="AL12" s="13">
        <v>2</v>
      </c>
      <c r="AM12" s="13">
        <v>2</v>
      </c>
      <c r="AN12" s="13">
        <v>2</v>
      </c>
      <c r="AO12" s="13">
        <v>2</v>
      </c>
      <c r="AP12" s="24"/>
      <c r="AQ12" s="13"/>
      <c r="AR12" s="58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25">
        <f t="shared" si="2"/>
        <v>54</v>
      </c>
      <c r="BF12" s="36"/>
      <c r="BG12" s="99"/>
      <c r="BH12" s="99"/>
      <c r="BI12" s="104"/>
    </row>
    <row r="13" spans="1:61" s="9" customFormat="1">
      <c r="A13" s="166"/>
      <c r="B13" s="117"/>
      <c r="C13" s="121"/>
      <c r="D13" s="23" t="s">
        <v>72</v>
      </c>
      <c r="E13" s="26">
        <v>0.55000000000000004</v>
      </c>
      <c r="F13" s="26">
        <v>0.55000000000000004</v>
      </c>
      <c r="G13" s="26">
        <v>0.55000000000000004</v>
      </c>
      <c r="H13" s="26">
        <v>0.55000000000000004</v>
      </c>
      <c r="I13" s="26">
        <v>0.55000000000000004</v>
      </c>
      <c r="J13" s="26">
        <v>0.55000000000000004</v>
      </c>
      <c r="K13" s="26">
        <v>0.55000000000000004</v>
      </c>
      <c r="L13" s="26">
        <v>0.55000000000000004</v>
      </c>
      <c r="M13" s="26">
        <v>0.6</v>
      </c>
      <c r="N13" s="26"/>
      <c r="O13" s="26"/>
      <c r="P13" s="26"/>
      <c r="Q13" s="26"/>
      <c r="R13" s="26"/>
      <c r="S13" s="26"/>
      <c r="T13" s="26"/>
      <c r="U13" s="24"/>
      <c r="V13" s="24"/>
      <c r="W13" s="24"/>
      <c r="X13" s="26">
        <v>0.44500000000000001</v>
      </c>
      <c r="Y13" s="26">
        <v>0.44500000000000001</v>
      </c>
      <c r="Z13" s="26">
        <v>0.44500000000000001</v>
      </c>
      <c r="AA13" s="26">
        <v>0.44500000000000001</v>
      </c>
      <c r="AB13" s="26">
        <v>0.44500000000000001</v>
      </c>
      <c r="AC13" s="26">
        <v>0.44500000000000001</v>
      </c>
      <c r="AD13" s="26">
        <v>0.44500000000000001</v>
      </c>
      <c r="AE13" s="26">
        <v>0.44500000000000001</v>
      </c>
      <c r="AF13" s="26">
        <v>0.44400000000000001</v>
      </c>
      <c r="AG13" s="26">
        <v>0.44400000000000001</v>
      </c>
      <c r="AH13" s="26">
        <v>0.44400000000000001</v>
      </c>
      <c r="AI13" s="26">
        <v>0.44400000000000001</v>
      </c>
      <c r="AJ13" s="26">
        <v>0.44400000000000001</v>
      </c>
      <c r="AK13" s="26">
        <v>0.44400000000000001</v>
      </c>
      <c r="AL13" s="26">
        <v>0.44400000000000001</v>
      </c>
      <c r="AM13" s="26">
        <v>0.44400000000000001</v>
      </c>
      <c r="AN13" s="26">
        <v>0.44400000000000001</v>
      </c>
      <c r="AO13" s="26">
        <v>0.44400000000000001</v>
      </c>
      <c r="AP13" s="24"/>
      <c r="AQ13" s="24"/>
      <c r="AR13" s="58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27">
        <f t="shared" si="2"/>
        <v>13.000000000000009</v>
      </c>
      <c r="BF13" s="36"/>
      <c r="BG13" s="99"/>
      <c r="BH13" s="105"/>
      <c r="BI13" s="104"/>
    </row>
    <row r="14" spans="1:61" s="9" customFormat="1">
      <c r="A14" s="166"/>
      <c r="B14" s="116" t="s">
        <v>141</v>
      </c>
      <c r="C14" s="120" t="s">
        <v>84</v>
      </c>
      <c r="D14" s="23" t="s">
        <v>71</v>
      </c>
      <c r="E14" s="13">
        <v>2</v>
      </c>
      <c r="F14" s="13">
        <v>2</v>
      </c>
      <c r="G14" s="13">
        <v>2</v>
      </c>
      <c r="H14" s="13">
        <v>2</v>
      </c>
      <c r="I14" s="13">
        <v>2</v>
      </c>
      <c r="J14" s="13">
        <v>2</v>
      </c>
      <c r="K14" s="13">
        <v>2</v>
      </c>
      <c r="L14" s="13">
        <v>2</v>
      </c>
      <c r="M14" s="13">
        <v>2</v>
      </c>
      <c r="N14" s="13"/>
      <c r="O14" s="13"/>
      <c r="P14" s="13"/>
      <c r="Q14" s="13"/>
      <c r="R14" s="13"/>
      <c r="S14" s="13"/>
      <c r="T14" s="13"/>
      <c r="U14" s="24"/>
      <c r="V14" s="24"/>
      <c r="W14" s="24"/>
      <c r="X14" s="24">
        <v>2</v>
      </c>
      <c r="Y14" s="24">
        <v>2</v>
      </c>
      <c r="Z14" s="24">
        <v>2</v>
      </c>
      <c r="AA14" s="24">
        <v>2</v>
      </c>
      <c r="AB14" s="24">
        <v>2</v>
      </c>
      <c r="AC14" s="24">
        <v>2</v>
      </c>
      <c r="AD14" s="24">
        <v>2</v>
      </c>
      <c r="AE14" s="24">
        <v>2</v>
      </c>
      <c r="AF14" s="24">
        <v>2</v>
      </c>
      <c r="AG14" s="24">
        <v>2</v>
      </c>
      <c r="AH14" s="24">
        <v>2</v>
      </c>
      <c r="AI14" s="24">
        <v>2</v>
      </c>
      <c r="AJ14" s="24">
        <v>2</v>
      </c>
      <c r="AK14" s="24">
        <v>2</v>
      </c>
      <c r="AL14" s="24">
        <v>2</v>
      </c>
      <c r="AM14" s="24">
        <v>2</v>
      </c>
      <c r="AN14" s="24">
        <v>2</v>
      </c>
      <c r="AO14" s="24">
        <v>2</v>
      </c>
      <c r="AP14" s="24"/>
      <c r="AQ14" s="24"/>
      <c r="AR14" s="58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25">
        <f t="shared" si="2"/>
        <v>54</v>
      </c>
      <c r="BF14" s="36"/>
      <c r="BG14" s="99"/>
      <c r="BH14" s="99"/>
      <c r="BI14" s="104"/>
    </row>
    <row r="15" spans="1:61" s="9" customFormat="1">
      <c r="A15" s="166"/>
      <c r="B15" s="117"/>
      <c r="C15" s="121"/>
      <c r="D15" s="23" t="s">
        <v>72</v>
      </c>
      <c r="E15" s="13">
        <v>2</v>
      </c>
      <c r="F15" s="13">
        <v>2</v>
      </c>
      <c r="G15" s="13">
        <v>2</v>
      </c>
      <c r="H15" s="13">
        <v>2</v>
      </c>
      <c r="I15" s="13">
        <v>2</v>
      </c>
      <c r="J15" s="13">
        <v>2</v>
      </c>
      <c r="K15" s="13">
        <v>2</v>
      </c>
      <c r="L15" s="13">
        <v>2</v>
      </c>
      <c r="M15" s="13">
        <v>2</v>
      </c>
      <c r="N15" s="13"/>
      <c r="O15" s="13"/>
      <c r="P15" s="13"/>
      <c r="Q15" s="13"/>
      <c r="R15" s="13"/>
      <c r="S15" s="13"/>
      <c r="T15" s="13"/>
      <c r="U15" s="24"/>
      <c r="V15" s="24"/>
      <c r="W15" s="24"/>
      <c r="X15" s="24">
        <v>2</v>
      </c>
      <c r="Y15" s="24">
        <v>2</v>
      </c>
      <c r="Z15" s="24">
        <v>2</v>
      </c>
      <c r="AA15" s="24">
        <v>2</v>
      </c>
      <c r="AB15" s="24">
        <v>2</v>
      </c>
      <c r="AC15" s="24">
        <v>2</v>
      </c>
      <c r="AD15" s="24">
        <v>2</v>
      </c>
      <c r="AE15" s="24">
        <v>2</v>
      </c>
      <c r="AF15" s="24">
        <v>2</v>
      </c>
      <c r="AG15" s="24">
        <v>2</v>
      </c>
      <c r="AH15" s="24">
        <v>2</v>
      </c>
      <c r="AI15" s="24">
        <v>2</v>
      </c>
      <c r="AJ15" s="24">
        <v>2</v>
      </c>
      <c r="AK15" s="24">
        <v>2</v>
      </c>
      <c r="AL15" s="24">
        <v>2</v>
      </c>
      <c r="AM15" s="24">
        <v>2</v>
      </c>
      <c r="AN15" s="24">
        <v>2</v>
      </c>
      <c r="AO15" s="24">
        <v>2</v>
      </c>
      <c r="AP15" s="13"/>
      <c r="AQ15" s="13"/>
      <c r="AR15" s="58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27">
        <f t="shared" si="2"/>
        <v>54</v>
      </c>
      <c r="BF15" s="36"/>
      <c r="BG15" s="99"/>
      <c r="BH15" s="99"/>
      <c r="BI15" s="104"/>
    </row>
    <row r="16" spans="1:61" s="35" customFormat="1" ht="17.25" customHeight="1">
      <c r="A16" s="166"/>
      <c r="B16" s="124" t="s">
        <v>144</v>
      </c>
      <c r="C16" s="124" t="s">
        <v>145</v>
      </c>
      <c r="D16" s="30" t="s">
        <v>71</v>
      </c>
      <c r="E16" s="19">
        <f>E18+E20</f>
        <v>6</v>
      </c>
      <c r="F16" s="19">
        <f t="shared" ref="F16:AU17" si="6">F18+F20</f>
        <v>6</v>
      </c>
      <c r="G16" s="19">
        <f t="shared" si="6"/>
        <v>6</v>
      </c>
      <c r="H16" s="19">
        <f t="shared" si="6"/>
        <v>6</v>
      </c>
      <c r="I16" s="19">
        <f t="shared" si="6"/>
        <v>6</v>
      </c>
      <c r="J16" s="19">
        <f t="shared" si="6"/>
        <v>6</v>
      </c>
      <c r="K16" s="19">
        <f t="shared" si="6"/>
        <v>6</v>
      </c>
      <c r="L16" s="19">
        <f t="shared" si="6"/>
        <v>6</v>
      </c>
      <c r="M16" s="19">
        <f t="shared" si="6"/>
        <v>6</v>
      </c>
      <c r="N16" s="19">
        <f t="shared" si="6"/>
        <v>0</v>
      </c>
      <c r="O16" s="19">
        <f t="shared" si="6"/>
        <v>0</v>
      </c>
      <c r="P16" s="19">
        <f t="shared" si="6"/>
        <v>0</v>
      </c>
      <c r="Q16" s="19">
        <f t="shared" si="6"/>
        <v>0</v>
      </c>
      <c r="R16" s="19">
        <f t="shared" si="6"/>
        <v>0</v>
      </c>
      <c r="S16" s="19">
        <f t="shared" si="6"/>
        <v>0</v>
      </c>
      <c r="T16" s="19">
        <f t="shared" si="6"/>
        <v>0</v>
      </c>
      <c r="U16" s="19"/>
      <c r="V16" s="19"/>
      <c r="W16" s="19"/>
      <c r="X16" s="19">
        <f t="shared" si="6"/>
        <v>3</v>
      </c>
      <c r="Y16" s="19">
        <f t="shared" si="6"/>
        <v>3</v>
      </c>
      <c r="Z16" s="19">
        <f t="shared" si="6"/>
        <v>3</v>
      </c>
      <c r="AA16" s="19">
        <f t="shared" si="6"/>
        <v>3</v>
      </c>
      <c r="AB16" s="19">
        <f t="shared" si="6"/>
        <v>3</v>
      </c>
      <c r="AC16" s="19">
        <f t="shared" si="6"/>
        <v>3</v>
      </c>
      <c r="AD16" s="19">
        <f t="shared" si="6"/>
        <v>3</v>
      </c>
      <c r="AE16" s="19">
        <f t="shared" si="6"/>
        <v>3</v>
      </c>
      <c r="AF16" s="19">
        <f t="shared" si="6"/>
        <v>3</v>
      </c>
      <c r="AG16" s="19">
        <f t="shared" si="6"/>
        <v>3</v>
      </c>
      <c r="AH16" s="19">
        <f t="shared" si="6"/>
        <v>3</v>
      </c>
      <c r="AI16" s="19">
        <f t="shared" si="6"/>
        <v>3</v>
      </c>
      <c r="AJ16" s="19">
        <f t="shared" si="6"/>
        <v>3</v>
      </c>
      <c r="AK16" s="19">
        <f t="shared" si="6"/>
        <v>3</v>
      </c>
      <c r="AL16" s="19">
        <f t="shared" si="6"/>
        <v>3</v>
      </c>
      <c r="AM16" s="19">
        <f t="shared" si="6"/>
        <v>3</v>
      </c>
      <c r="AN16" s="19">
        <f t="shared" si="6"/>
        <v>3</v>
      </c>
      <c r="AO16" s="19">
        <f t="shared" si="6"/>
        <v>3</v>
      </c>
      <c r="AP16" s="19">
        <f t="shared" si="6"/>
        <v>0</v>
      </c>
      <c r="AQ16" s="19">
        <f t="shared" si="6"/>
        <v>0</v>
      </c>
      <c r="AR16" s="19">
        <f t="shared" si="6"/>
        <v>0</v>
      </c>
      <c r="AS16" s="19">
        <f t="shared" si="6"/>
        <v>0</v>
      </c>
      <c r="AT16" s="19">
        <f t="shared" si="6"/>
        <v>0</v>
      </c>
      <c r="AU16" s="19">
        <f t="shared" si="6"/>
        <v>0</v>
      </c>
      <c r="AV16" s="19"/>
      <c r="AW16" s="19"/>
      <c r="AX16" s="19"/>
      <c r="AY16" s="19"/>
      <c r="AZ16" s="19"/>
      <c r="BA16" s="19"/>
      <c r="BB16" s="19"/>
      <c r="BC16" s="19"/>
      <c r="BD16" s="19"/>
      <c r="BE16" s="20">
        <f t="shared" si="2"/>
        <v>108</v>
      </c>
      <c r="BF16" s="36"/>
      <c r="BG16" s="99"/>
      <c r="BH16" s="99"/>
      <c r="BI16" s="104"/>
    </row>
    <row r="17" spans="1:61" s="35" customFormat="1">
      <c r="A17" s="166"/>
      <c r="B17" s="125"/>
      <c r="C17" s="125"/>
      <c r="D17" s="30" t="s">
        <v>72</v>
      </c>
      <c r="E17" s="19">
        <f>E19+E21</f>
        <v>3</v>
      </c>
      <c r="F17" s="19">
        <f t="shared" si="6"/>
        <v>3</v>
      </c>
      <c r="G17" s="19">
        <f t="shared" si="6"/>
        <v>3</v>
      </c>
      <c r="H17" s="19">
        <f t="shared" si="6"/>
        <v>3</v>
      </c>
      <c r="I17" s="19">
        <f t="shared" si="6"/>
        <v>3</v>
      </c>
      <c r="J17" s="19">
        <f t="shared" si="6"/>
        <v>3</v>
      </c>
      <c r="K17" s="19">
        <f t="shared" si="6"/>
        <v>3</v>
      </c>
      <c r="L17" s="19">
        <f t="shared" si="6"/>
        <v>3</v>
      </c>
      <c r="M17" s="19">
        <f t="shared" si="6"/>
        <v>3</v>
      </c>
      <c r="N17" s="19">
        <f t="shared" si="6"/>
        <v>0</v>
      </c>
      <c r="O17" s="19">
        <f t="shared" si="6"/>
        <v>0</v>
      </c>
      <c r="P17" s="19">
        <f t="shared" si="6"/>
        <v>0</v>
      </c>
      <c r="Q17" s="19">
        <f t="shared" si="6"/>
        <v>0</v>
      </c>
      <c r="R17" s="19">
        <f t="shared" si="6"/>
        <v>0</v>
      </c>
      <c r="S17" s="19">
        <f t="shared" si="6"/>
        <v>0</v>
      </c>
      <c r="T17" s="19">
        <f t="shared" si="6"/>
        <v>0</v>
      </c>
      <c r="U17" s="19"/>
      <c r="V17" s="19"/>
      <c r="W17" s="19"/>
      <c r="X17" s="19">
        <f t="shared" si="6"/>
        <v>1.5</v>
      </c>
      <c r="Y17" s="19">
        <f t="shared" si="6"/>
        <v>1.5</v>
      </c>
      <c r="Z17" s="19">
        <f t="shared" si="6"/>
        <v>1.5</v>
      </c>
      <c r="AA17" s="19">
        <f t="shared" si="6"/>
        <v>1.5</v>
      </c>
      <c r="AB17" s="19">
        <f t="shared" si="6"/>
        <v>1.5</v>
      </c>
      <c r="AC17" s="19">
        <f t="shared" si="6"/>
        <v>1.5</v>
      </c>
      <c r="AD17" s="19">
        <f t="shared" si="6"/>
        <v>1.5</v>
      </c>
      <c r="AE17" s="19">
        <f t="shared" si="6"/>
        <v>1.5</v>
      </c>
      <c r="AF17" s="19">
        <f t="shared" si="6"/>
        <v>1.5</v>
      </c>
      <c r="AG17" s="19">
        <f t="shared" si="6"/>
        <v>1.5</v>
      </c>
      <c r="AH17" s="19">
        <f t="shared" si="6"/>
        <v>1.5</v>
      </c>
      <c r="AI17" s="19">
        <f t="shared" si="6"/>
        <v>1.5</v>
      </c>
      <c r="AJ17" s="19">
        <f t="shared" si="6"/>
        <v>1.5</v>
      </c>
      <c r="AK17" s="19">
        <f t="shared" si="6"/>
        <v>1.5</v>
      </c>
      <c r="AL17" s="19">
        <f t="shared" si="6"/>
        <v>1.5</v>
      </c>
      <c r="AM17" s="19">
        <f t="shared" si="6"/>
        <v>1.5</v>
      </c>
      <c r="AN17" s="19">
        <f t="shared" si="6"/>
        <v>1.5</v>
      </c>
      <c r="AO17" s="19">
        <f t="shared" si="6"/>
        <v>1.5</v>
      </c>
      <c r="AP17" s="19">
        <f t="shared" si="6"/>
        <v>0</v>
      </c>
      <c r="AQ17" s="19">
        <f t="shared" si="6"/>
        <v>0</v>
      </c>
      <c r="AR17" s="19">
        <f t="shared" si="6"/>
        <v>0</v>
      </c>
      <c r="AS17" s="19">
        <f t="shared" si="6"/>
        <v>0</v>
      </c>
      <c r="AT17" s="19">
        <f t="shared" si="6"/>
        <v>0</v>
      </c>
      <c r="AU17" s="19">
        <f t="shared" si="6"/>
        <v>0</v>
      </c>
      <c r="AV17" s="19"/>
      <c r="AW17" s="19"/>
      <c r="AX17" s="19"/>
      <c r="AY17" s="19"/>
      <c r="AZ17" s="19"/>
      <c r="BA17" s="19"/>
      <c r="BB17" s="19"/>
      <c r="BC17" s="19"/>
      <c r="BD17" s="19"/>
      <c r="BE17" s="20">
        <f t="shared" si="2"/>
        <v>54</v>
      </c>
      <c r="BF17" s="36"/>
      <c r="BG17" s="99"/>
      <c r="BH17" s="99"/>
      <c r="BI17" s="104"/>
    </row>
    <row r="18" spans="1:61" s="9" customFormat="1">
      <c r="A18" s="166"/>
      <c r="B18" s="116" t="s">
        <v>178</v>
      </c>
      <c r="C18" s="120" t="s">
        <v>80</v>
      </c>
      <c r="D18" s="23" t="s">
        <v>71</v>
      </c>
      <c r="E18" s="13">
        <v>6</v>
      </c>
      <c r="F18" s="13">
        <v>6</v>
      </c>
      <c r="G18" s="13">
        <v>6</v>
      </c>
      <c r="H18" s="13">
        <v>6</v>
      </c>
      <c r="I18" s="13">
        <v>6</v>
      </c>
      <c r="J18" s="13">
        <v>6</v>
      </c>
      <c r="K18" s="13">
        <v>6</v>
      </c>
      <c r="L18" s="13">
        <v>6</v>
      </c>
      <c r="M18" s="13">
        <v>6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58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25">
        <f>SUM(E18:BD18)</f>
        <v>54</v>
      </c>
      <c r="BF18" s="36"/>
      <c r="BG18" s="99"/>
      <c r="BH18" s="99"/>
      <c r="BI18" s="104"/>
    </row>
    <row r="19" spans="1:61" s="9" customFormat="1">
      <c r="A19" s="166"/>
      <c r="B19" s="117"/>
      <c r="C19" s="121"/>
      <c r="D19" s="23" t="s">
        <v>72</v>
      </c>
      <c r="E19" s="13">
        <v>3</v>
      </c>
      <c r="F19" s="13">
        <v>3</v>
      </c>
      <c r="G19" s="13">
        <v>3</v>
      </c>
      <c r="H19" s="13">
        <v>3</v>
      </c>
      <c r="I19" s="13">
        <v>3</v>
      </c>
      <c r="J19" s="13">
        <v>3</v>
      </c>
      <c r="K19" s="13">
        <v>3</v>
      </c>
      <c r="L19" s="13">
        <v>3</v>
      </c>
      <c r="M19" s="13">
        <v>3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58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27">
        <f>SUM(E19:BD19)</f>
        <v>27</v>
      </c>
      <c r="BF19" s="36"/>
      <c r="BG19" s="99"/>
      <c r="BH19" s="99"/>
      <c r="BI19" s="104"/>
    </row>
    <row r="20" spans="1:61" s="9" customFormat="1" ht="14.4" customHeight="1">
      <c r="A20" s="166"/>
      <c r="B20" s="116" t="s">
        <v>179</v>
      </c>
      <c r="C20" s="120" t="s">
        <v>180</v>
      </c>
      <c r="D20" s="23" t="s">
        <v>71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>
        <v>3</v>
      </c>
      <c r="Y20" s="13">
        <v>3</v>
      </c>
      <c r="Z20" s="13">
        <v>3</v>
      </c>
      <c r="AA20" s="13">
        <v>3</v>
      </c>
      <c r="AB20" s="13">
        <v>3</v>
      </c>
      <c r="AC20" s="13">
        <v>3</v>
      </c>
      <c r="AD20" s="13">
        <v>3</v>
      </c>
      <c r="AE20" s="13">
        <v>3</v>
      </c>
      <c r="AF20" s="13">
        <v>3</v>
      </c>
      <c r="AG20" s="13">
        <v>3</v>
      </c>
      <c r="AH20" s="13">
        <v>3</v>
      </c>
      <c r="AI20" s="13">
        <v>3</v>
      </c>
      <c r="AJ20" s="13">
        <v>3</v>
      </c>
      <c r="AK20" s="13">
        <v>3</v>
      </c>
      <c r="AL20" s="13">
        <v>3</v>
      </c>
      <c r="AM20" s="13">
        <v>3</v>
      </c>
      <c r="AN20" s="13">
        <v>3</v>
      </c>
      <c r="AO20" s="13">
        <v>3</v>
      </c>
      <c r="AP20" s="13"/>
      <c r="AQ20" s="13"/>
      <c r="AR20" s="58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25">
        <f>SUM(E20:BD20)</f>
        <v>54</v>
      </c>
      <c r="BF20" s="36"/>
      <c r="BG20" s="99"/>
      <c r="BH20" s="99"/>
      <c r="BI20" s="104"/>
    </row>
    <row r="21" spans="1:61" s="9" customFormat="1">
      <c r="A21" s="166"/>
      <c r="B21" s="117"/>
      <c r="C21" s="121"/>
      <c r="D21" s="23" t="s">
        <v>72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26">
        <v>1.5</v>
      </c>
      <c r="Y21" s="26">
        <v>1.5</v>
      </c>
      <c r="Z21" s="26">
        <v>1.5</v>
      </c>
      <c r="AA21" s="26">
        <v>1.5</v>
      </c>
      <c r="AB21" s="26">
        <v>1.5</v>
      </c>
      <c r="AC21" s="26">
        <v>1.5</v>
      </c>
      <c r="AD21" s="26">
        <v>1.5</v>
      </c>
      <c r="AE21" s="26">
        <v>1.5</v>
      </c>
      <c r="AF21" s="26">
        <v>1.5</v>
      </c>
      <c r="AG21" s="26">
        <v>1.5</v>
      </c>
      <c r="AH21" s="26">
        <v>1.5</v>
      </c>
      <c r="AI21" s="26">
        <v>1.5</v>
      </c>
      <c r="AJ21" s="26">
        <v>1.5</v>
      </c>
      <c r="AK21" s="26">
        <v>1.5</v>
      </c>
      <c r="AL21" s="26">
        <v>1.5</v>
      </c>
      <c r="AM21" s="26">
        <v>1.5</v>
      </c>
      <c r="AN21" s="26">
        <v>1.5</v>
      </c>
      <c r="AO21" s="26">
        <v>1.5</v>
      </c>
      <c r="AP21" s="13"/>
      <c r="AQ21" s="13"/>
      <c r="AR21" s="58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27">
        <f>SUM(E21:BD21)</f>
        <v>27</v>
      </c>
      <c r="BF21" s="36"/>
      <c r="BG21" s="99"/>
      <c r="BH21" s="99"/>
      <c r="BI21" s="104"/>
    </row>
    <row r="22" spans="1:61" s="35" customFormat="1">
      <c r="A22" s="166"/>
      <c r="B22" s="124" t="s">
        <v>148</v>
      </c>
      <c r="C22" s="124" t="s">
        <v>149</v>
      </c>
      <c r="D22" s="30" t="s">
        <v>71</v>
      </c>
      <c r="E22" s="57">
        <f t="shared" ref="E22:T22" si="7">E24+E34+E40+E46+E50</f>
        <v>21</v>
      </c>
      <c r="F22" s="57">
        <f t="shared" si="7"/>
        <v>21</v>
      </c>
      <c r="G22" s="57">
        <f t="shared" si="7"/>
        <v>21</v>
      </c>
      <c r="H22" s="57">
        <f t="shared" si="7"/>
        <v>21</v>
      </c>
      <c r="I22" s="57">
        <f t="shared" si="7"/>
        <v>21</v>
      </c>
      <c r="J22" s="57">
        <f t="shared" si="7"/>
        <v>21</v>
      </c>
      <c r="K22" s="57">
        <f t="shared" si="7"/>
        <v>21</v>
      </c>
      <c r="L22" s="57">
        <f t="shared" si="7"/>
        <v>21</v>
      </c>
      <c r="M22" s="57">
        <f t="shared" si="7"/>
        <v>18</v>
      </c>
      <c r="N22" s="57">
        <f t="shared" si="7"/>
        <v>36</v>
      </c>
      <c r="O22" s="57">
        <f t="shared" si="7"/>
        <v>36</v>
      </c>
      <c r="P22" s="57">
        <f t="shared" si="7"/>
        <v>36</v>
      </c>
      <c r="Q22" s="57">
        <f t="shared" si="7"/>
        <v>36</v>
      </c>
      <c r="R22" s="57">
        <f t="shared" si="7"/>
        <v>36</v>
      </c>
      <c r="S22" s="57">
        <f t="shared" si="7"/>
        <v>36</v>
      </c>
      <c r="T22" s="57">
        <f t="shared" si="7"/>
        <v>36</v>
      </c>
      <c r="U22" s="57"/>
      <c r="V22" s="57"/>
      <c r="W22" s="57"/>
      <c r="X22" s="57">
        <f t="shared" ref="X22:AU22" si="8">X24+X34+X40+X46+X50</f>
        <v>29</v>
      </c>
      <c r="Y22" s="57">
        <f t="shared" si="8"/>
        <v>29</v>
      </c>
      <c r="Z22" s="57">
        <f t="shared" si="8"/>
        <v>29</v>
      </c>
      <c r="AA22" s="57">
        <f t="shared" si="8"/>
        <v>29</v>
      </c>
      <c r="AB22" s="57">
        <f t="shared" si="8"/>
        <v>29</v>
      </c>
      <c r="AC22" s="57">
        <f t="shared" si="8"/>
        <v>29</v>
      </c>
      <c r="AD22" s="57">
        <f t="shared" si="8"/>
        <v>29</v>
      </c>
      <c r="AE22" s="57">
        <f t="shared" si="8"/>
        <v>29</v>
      </c>
      <c r="AF22" s="57">
        <f t="shared" si="8"/>
        <v>29</v>
      </c>
      <c r="AG22" s="57">
        <f t="shared" si="8"/>
        <v>29</v>
      </c>
      <c r="AH22" s="57">
        <f t="shared" si="8"/>
        <v>29</v>
      </c>
      <c r="AI22" s="57">
        <f t="shared" si="8"/>
        <v>29</v>
      </c>
      <c r="AJ22" s="57">
        <f t="shared" si="8"/>
        <v>29</v>
      </c>
      <c r="AK22" s="57">
        <f t="shared" si="8"/>
        <v>29</v>
      </c>
      <c r="AL22" s="57">
        <f t="shared" si="8"/>
        <v>29</v>
      </c>
      <c r="AM22" s="57">
        <f t="shared" si="8"/>
        <v>29</v>
      </c>
      <c r="AN22" s="57">
        <f t="shared" si="8"/>
        <v>29</v>
      </c>
      <c r="AO22" s="57">
        <f t="shared" si="8"/>
        <v>29</v>
      </c>
      <c r="AP22" s="57">
        <f t="shared" si="8"/>
        <v>36</v>
      </c>
      <c r="AQ22" s="57">
        <f t="shared" si="8"/>
        <v>36</v>
      </c>
      <c r="AR22" s="57">
        <f t="shared" si="8"/>
        <v>36</v>
      </c>
      <c r="AS22" s="57">
        <f t="shared" si="8"/>
        <v>36</v>
      </c>
      <c r="AT22" s="57">
        <f t="shared" si="8"/>
        <v>36</v>
      </c>
      <c r="AU22" s="57">
        <f t="shared" si="8"/>
        <v>36</v>
      </c>
      <c r="AV22" s="57"/>
      <c r="AW22" s="57"/>
      <c r="AX22" s="57"/>
      <c r="AY22" s="57"/>
      <c r="AZ22" s="57"/>
      <c r="BA22" s="57"/>
      <c r="BB22" s="57"/>
      <c r="BC22" s="57"/>
      <c r="BD22" s="57"/>
      <c r="BE22" s="20">
        <f t="shared" si="2"/>
        <v>1176</v>
      </c>
      <c r="BF22" s="36"/>
      <c r="BG22" s="99"/>
      <c r="BH22" s="99"/>
      <c r="BI22" s="104"/>
    </row>
    <row r="23" spans="1:61" s="35" customFormat="1">
      <c r="A23" s="166"/>
      <c r="B23" s="125"/>
      <c r="C23" s="125"/>
      <c r="D23" s="30" t="s">
        <v>72</v>
      </c>
      <c r="E23" s="57">
        <f t="shared" ref="E23:T23" si="9">E25+E35+E41+E47+E51</f>
        <v>10.5</v>
      </c>
      <c r="F23" s="57">
        <f t="shared" si="9"/>
        <v>10.5</v>
      </c>
      <c r="G23" s="57">
        <f t="shared" si="9"/>
        <v>10.5</v>
      </c>
      <c r="H23" s="57">
        <f t="shared" si="9"/>
        <v>10.5</v>
      </c>
      <c r="I23" s="57">
        <f t="shared" si="9"/>
        <v>10.5</v>
      </c>
      <c r="J23" s="57">
        <f t="shared" si="9"/>
        <v>10.5</v>
      </c>
      <c r="K23" s="57">
        <f t="shared" si="9"/>
        <v>10.5</v>
      </c>
      <c r="L23" s="57">
        <f t="shared" si="9"/>
        <v>10.5</v>
      </c>
      <c r="M23" s="57">
        <f t="shared" si="9"/>
        <v>9</v>
      </c>
      <c r="N23" s="57">
        <f t="shared" si="9"/>
        <v>0</v>
      </c>
      <c r="O23" s="57">
        <f t="shared" si="9"/>
        <v>0</v>
      </c>
      <c r="P23" s="57">
        <f t="shared" si="9"/>
        <v>0</v>
      </c>
      <c r="Q23" s="57">
        <f t="shared" si="9"/>
        <v>0</v>
      </c>
      <c r="R23" s="57">
        <f t="shared" si="9"/>
        <v>0</v>
      </c>
      <c r="S23" s="57">
        <f t="shared" si="9"/>
        <v>0</v>
      </c>
      <c r="T23" s="57">
        <f t="shared" si="9"/>
        <v>0</v>
      </c>
      <c r="U23" s="57"/>
      <c r="V23" s="57"/>
      <c r="W23" s="57"/>
      <c r="X23" s="57">
        <f t="shared" ref="X23:AU23" si="10">X25+X35+X41+X47+X51</f>
        <v>14.5</v>
      </c>
      <c r="Y23" s="57">
        <f t="shared" si="10"/>
        <v>14.5</v>
      </c>
      <c r="Z23" s="57">
        <f t="shared" si="10"/>
        <v>14.5</v>
      </c>
      <c r="AA23" s="57">
        <f t="shared" si="10"/>
        <v>14.5</v>
      </c>
      <c r="AB23" s="57">
        <f t="shared" si="10"/>
        <v>14.5</v>
      </c>
      <c r="AC23" s="57">
        <f t="shared" si="10"/>
        <v>14.5</v>
      </c>
      <c r="AD23" s="57">
        <f t="shared" si="10"/>
        <v>14.5</v>
      </c>
      <c r="AE23" s="57">
        <f t="shared" si="10"/>
        <v>14.5</v>
      </c>
      <c r="AF23" s="57">
        <f t="shared" si="10"/>
        <v>14.5</v>
      </c>
      <c r="AG23" s="57">
        <f t="shared" si="10"/>
        <v>14.5</v>
      </c>
      <c r="AH23" s="57">
        <f t="shared" si="10"/>
        <v>14.5</v>
      </c>
      <c r="AI23" s="57">
        <f t="shared" si="10"/>
        <v>14.5</v>
      </c>
      <c r="AJ23" s="57">
        <f t="shared" si="10"/>
        <v>14.5</v>
      </c>
      <c r="AK23" s="57">
        <f t="shared" si="10"/>
        <v>14.5</v>
      </c>
      <c r="AL23" s="57">
        <f t="shared" si="10"/>
        <v>14.5</v>
      </c>
      <c r="AM23" s="57">
        <f t="shared" si="10"/>
        <v>14.5</v>
      </c>
      <c r="AN23" s="57">
        <f t="shared" si="10"/>
        <v>14.5</v>
      </c>
      <c r="AO23" s="57">
        <f t="shared" si="10"/>
        <v>14.5</v>
      </c>
      <c r="AP23" s="57">
        <f t="shared" si="10"/>
        <v>0</v>
      </c>
      <c r="AQ23" s="57">
        <f t="shared" si="10"/>
        <v>0</v>
      </c>
      <c r="AR23" s="57">
        <f t="shared" si="10"/>
        <v>0</v>
      </c>
      <c r="AS23" s="57">
        <f t="shared" si="10"/>
        <v>0</v>
      </c>
      <c r="AT23" s="57">
        <f t="shared" si="10"/>
        <v>0</v>
      </c>
      <c r="AU23" s="57">
        <f t="shared" si="10"/>
        <v>0</v>
      </c>
      <c r="AV23" s="57"/>
      <c r="AW23" s="57"/>
      <c r="AX23" s="57"/>
      <c r="AY23" s="57"/>
      <c r="AZ23" s="57"/>
      <c r="BA23" s="57"/>
      <c r="BB23" s="57"/>
      <c r="BC23" s="57"/>
      <c r="BD23" s="57"/>
      <c r="BE23" s="20">
        <f>BE25+BE35+BE41+BE47+BE51</f>
        <v>354</v>
      </c>
      <c r="BF23" s="36"/>
      <c r="BG23" s="99"/>
      <c r="BH23" s="99"/>
      <c r="BI23" s="104"/>
    </row>
    <row r="24" spans="1:61" s="35" customFormat="1">
      <c r="A24" s="166"/>
      <c r="B24" s="124" t="s">
        <v>107</v>
      </c>
      <c r="C24" s="124" t="s">
        <v>108</v>
      </c>
      <c r="D24" s="30" t="s">
        <v>71</v>
      </c>
      <c r="E24" s="20">
        <f>E26+E28+E30+E32</f>
        <v>4</v>
      </c>
      <c r="F24" s="20">
        <f t="shared" ref="F24:AU25" si="11">F26+F28+F30+F32</f>
        <v>4</v>
      </c>
      <c r="G24" s="20">
        <f t="shared" si="11"/>
        <v>4</v>
      </c>
      <c r="H24" s="20">
        <f t="shared" si="11"/>
        <v>4</v>
      </c>
      <c r="I24" s="20">
        <f t="shared" si="11"/>
        <v>4</v>
      </c>
      <c r="J24" s="20">
        <f t="shared" si="11"/>
        <v>4</v>
      </c>
      <c r="K24" s="20">
        <f t="shared" si="11"/>
        <v>4</v>
      </c>
      <c r="L24" s="20">
        <f t="shared" si="11"/>
        <v>4</v>
      </c>
      <c r="M24" s="20">
        <f t="shared" si="11"/>
        <v>4</v>
      </c>
      <c r="N24" s="20">
        <f t="shared" si="11"/>
        <v>0</v>
      </c>
      <c r="O24" s="20">
        <f t="shared" si="11"/>
        <v>0</v>
      </c>
      <c r="P24" s="20">
        <f t="shared" si="11"/>
        <v>0</v>
      </c>
      <c r="Q24" s="20">
        <f t="shared" si="11"/>
        <v>0</v>
      </c>
      <c r="R24" s="20">
        <f t="shared" si="11"/>
        <v>0</v>
      </c>
      <c r="S24" s="20">
        <f t="shared" si="11"/>
        <v>0</v>
      </c>
      <c r="T24" s="20">
        <f t="shared" si="11"/>
        <v>0</v>
      </c>
      <c r="U24" s="20"/>
      <c r="V24" s="20"/>
      <c r="W24" s="20"/>
      <c r="X24" s="20">
        <f t="shared" si="11"/>
        <v>13</v>
      </c>
      <c r="Y24" s="20">
        <f t="shared" si="11"/>
        <v>13</v>
      </c>
      <c r="Z24" s="20">
        <f t="shared" si="11"/>
        <v>13</v>
      </c>
      <c r="AA24" s="20">
        <f t="shared" si="11"/>
        <v>13</v>
      </c>
      <c r="AB24" s="20">
        <f t="shared" si="11"/>
        <v>13</v>
      </c>
      <c r="AC24" s="20">
        <f t="shared" si="11"/>
        <v>13</v>
      </c>
      <c r="AD24" s="20">
        <f t="shared" si="11"/>
        <v>13</v>
      </c>
      <c r="AE24" s="20">
        <f t="shared" si="11"/>
        <v>13</v>
      </c>
      <c r="AF24" s="20">
        <f t="shared" si="11"/>
        <v>13</v>
      </c>
      <c r="AG24" s="20">
        <f t="shared" si="11"/>
        <v>13</v>
      </c>
      <c r="AH24" s="20">
        <f t="shared" si="11"/>
        <v>13</v>
      </c>
      <c r="AI24" s="20">
        <f t="shared" si="11"/>
        <v>13</v>
      </c>
      <c r="AJ24" s="20">
        <f t="shared" si="11"/>
        <v>13</v>
      </c>
      <c r="AK24" s="20">
        <f t="shared" si="11"/>
        <v>13</v>
      </c>
      <c r="AL24" s="20">
        <f t="shared" si="11"/>
        <v>13</v>
      </c>
      <c r="AM24" s="20">
        <f t="shared" si="11"/>
        <v>13</v>
      </c>
      <c r="AN24" s="20">
        <f t="shared" si="11"/>
        <v>13</v>
      </c>
      <c r="AO24" s="20">
        <f t="shared" si="11"/>
        <v>13</v>
      </c>
      <c r="AP24" s="20">
        <f t="shared" si="11"/>
        <v>0</v>
      </c>
      <c r="AQ24" s="20">
        <f t="shared" si="11"/>
        <v>0</v>
      </c>
      <c r="AR24" s="20">
        <f t="shared" si="11"/>
        <v>0</v>
      </c>
      <c r="AS24" s="20">
        <f t="shared" si="11"/>
        <v>0</v>
      </c>
      <c r="AT24" s="20">
        <f t="shared" si="11"/>
        <v>0</v>
      </c>
      <c r="AU24" s="20">
        <f t="shared" si="11"/>
        <v>0</v>
      </c>
      <c r="AV24" s="19"/>
      <c r="AW24" s="19"/>
      <c r="AX24" s="19"/>
      <c r="AY24" s="19"/>
      <c r="AZ24" s="19"/>
      <c r="BA24" s="19"/>
      <c r="BB24" s="19"/>
      <c r="BC24" s="19"/>
      <c r="BD24" s="19"/>
      <c r="BE24" s="20">
        <f>BE26+BE30+BE32</f>
        <v>198</v>
      </c>
      <c r="BF24" s="36"/>
      <c r="BG24" s="99"/>
      <c r="BH24" s="99"/>
      <c r="BI24" s="104"/>
    </row>
    <row r="25" spans="1:61" s="35" customFormat="1">
      <c r="A25" s="166"/>
      <c r="B25" s="125"/>
      <c r="C25" s="125"/>
      <c r="D25" s="30" t="s">
        <v>72</v>
      </c>
      <c r="E25" s="20">
        <f>E27+E29+E31+E33</f>
        <v>2</v>
      </c>
      <c r="F25" s="20">
        <f t="shared" si="11"/>
        <v>2</v>
      </c>
      <c r="G25" s="20">
        <f t="shared" si="11"/>
        <v>2</v>
      </c>
      <c r="H25" s="20">
        <f t="shared" si="11"/>
        <v>2</v>
      </c>
      <c r="I25" s="20">
        <f t="shared" si="11"/>
        <v>2</v>
      </c>
      <c r="J25" s="20">
        <f t="shared" si="11"/>
        <v>2</v>
      </c>
      <c r="K25" s="20">
        <f t="shared" si="11"/>
        <v>2</v>
      </c>
      <c r="L25" s="20">
        <f t="shared" si="11"/>
        <v>2</v>
      </c>
      <c r="M25" s="20">
        <f t="shared" si="11"/>
        <v>2</v>
      </c>
      <c r="N25" s="20">
        <f t="shared" si="11"/>
        <v>0</v>
      </c>
      <c r="O25" s="20">
        <f t="shared" si="11"/>
        <v>0</v>
      </c>
      <c r="P25" s="20">
        <f t="shared" si="11"/>
        <v>0</v>
      </c>
      <c r="Q25" s="20">
        <f t="shared" si="11"/>
        <v>0</v>
      </c>
      <c r="R25" s="20">
        <f t="shared" si="11"/>
        <v>0</v>
      </c>
      <c r="S25" s="20">
        <f t="shared" si="11"/>
        <v>0</v>
      </c>
      <c r="T25" s="20">
        <f t="shared" si="11"/>
        <v>0</v>
      </c>
      <c r="U25" s="20"/>
      <c r="V25" s="20"/>
      <c r="W25" s="20"/>
      <c r="X25" s="20">
        <f t="shared" si="11"/>
        <v>6.5</v>
      </c>
      <c r="Y25" s="20">
        <f t="shared" si="11"/>
        <v>6.5</v>
      </c>
      <c r="Z25" s="20">
        <f t="shared" si="11"/>
        <v>6.5</v>
      </c>
      <c r="AA25" s="20">
        <f t="shared" si="11"/>
        <v>6.5</v>
      </c>
      <c r="AB25" s="20">
        <f t="shared" si="11"/>
        <v>6.5</v>
      </c>
      <c r="AC25" s="20">
        <f t="shared" si="11"/>
        <v>6.5</v>
      </c>
      <c r="AD25" s="20">
        <f t="shared" si="11"/>
        <v>6.5</v>
      </c>
      <c r="AE25" s="20">
        <f t="shared" si="11"/>
        <v>6.5</v>
      </c>
      <c r="AF25" s="20">
        <f t="shared" si="11"/>
        <v>6.5</v>
      </c>
      <c r="AG25" s="20">
        <f t="shared" si="11"/>
        <v>6.5</v>
      </c>
      <c r="AH25" s="20">
        <f t="shared" si="11"/>
        <v>6.5</v>
      </c>
      <c r="AI25" s="20">
        <f t="shared" si="11"/>
        <v>6.5</v>
      </c>
      <c r="AJ25" s="20">
        <f t="shared" si="11"/>
        <v>6.5</v>
      </c>
      <c r="AK25" s="20">
        <f t="shared" si="11"/>
        <v>6.5</v>
      </c>
      <c r="AL25" s="20">
        <f t="shared" si="11"/>
        <v>6.5</v>
      </c>
      <c r="AM25" s="20">
        <f t="shared" si="11"/>
        <v>6.5</v>
      </c>
      <c r="AN25" s="20">
        <f t="shared" si="11"/>
        <v>6.5</v>
      </c>
      <c r="AO25" s="20">
        <f t="shared" si="11"/>
        <v>6.5</v>
      </c>
      <c r="AP25" s="20">
        <f t="shared" si="11"/>
        <v>0</v>
      </c>
      <c r="AQ25" s="20">
        <f t="shared" si="11"/>
        <v>0</v>
      </c>
      <c r="AR25" s="20">
        <f t="shared" si="11"/>
        <v>0</v>
      </c>
      <c r="AS25" s="20">
        <f t="shared" si="11"/>
        <v>0</v>
      </c>
      <c r="AT25" s="20">
        <f t="shared" si="11"/>
        <v>0</v>
      </c>
      <c r="AU25" s="20">
        <f t="shared" si="11"/>
        <v>0</v>
      </c>
      <c r="AV25" s="20"/>
      <c r="AW25" s="20"/>
      <c r="AX25" s="20"/>
      <c r="AY25" s="20"/>
      <c r="AZ25" s="20"/>
      <c r="BA25" s="20"/>
      <c r="BB25" s="20"/>
      <c r="BC25" s="20"/>
      <c r="BD25" s="20"/>
      <c r="BE25" s="20">
        <f t="shared" si="2"/>
        <v>135</v>
      </c>
      <c r="BF25" s="36"/>
      <c r="BG25" s="99"/>
      <c r="BH25" s="99"/>
      <c r="BI25" s="104"/>
    </row>
    <row r="26" spans="1:61" s="9" customFormat="1">
      <c r="A26" s="166"/>
      <c r="B26" s="116" t="s">
        <v>150</v>
      </c>
      <c r="C26" s="120" t="s">
        <v>151</v>
      </c>
      <c r="D26" s="23" t="s">
        <v>71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>
        <v>4</v>
      </c>
      <c r="Y26" s="13">
        <v>4</v>
      </c>
      <c r="Z26" s="13">
        <v>4</v>
      </c>
      <c r="AA26" s="13">
        <v>4</v>
      </c>
      <c r="AB26" s="13">
        <v>4</v>
      </c>
      <c r="AC26" s="13">
        <v>4</v>
      </c>
      <c r="AD26" s="13">
        <v>4</v>
      </c>
      <c r="AE26" s="13">
        <v>4</v>
      </c>
      <c r="AF26" s="13">
        <v>4</v>
      </c>
      <c r="AG26" s="13">
        <v>4</v>
      </c>
      <c r="AH26" s="13">
        <v>4</v>
      </c>
      <c r="AI26" s="13">
        <v>4</v>
      </c>
      <c r="AJ26" s="13">
        <v>4</v>
      </c>
      <c r="AK26" s="13">
        <v>4</v>
      </c>
      <c r="AL26" s="13">
        <v>4</v>
      </c>
      <c r="AM26" s="13">
        <v>4</v>
      </c>
      <c r="AN26" s="13">
        <v>4</v>
      </c>
      <c r="AO26" s="13">
        <v>4</v>
      </c>
      <c r="AP26" s="13"/>
      <c r="AQ26" s="13"/>
      <c r="AR26" s="58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25">
        <f t="shared" si="2"/>
        <v>72</v>
      </c>
      <c r="BF26" s="36"/>
      <c r="BG26" s="99"/>
      <c r="BH26" s="99"/>
      <c r="BI26" s="104"/>
    </row>
    <row r="27" spans="1:61" s="9" customFormat="1">
      <c r="A27" s="166"/>
      <c r="B27" s="117"/>
      <c r="C27" s="121"/>
      <c r="D27" s="23" t="s">
        <v>72</v>
      </c>
      <c r="E27" s="25"/>
      <c r="F27" s="25"/>
      <c r="G27" s="25"/>
      <c r="H27" s="25"/>
      <c r="I27" s="25"/>
      <c r="J27" s="25"/>
      <c r="K27" s="25"/>
      <c r="L27" s="25"/>
      <c r="M27" s="25"/>
      <c r="N27" s="26"/>
      <c r="O27" s="26"/>
      <c r="P27" s="26"/>
      <c r="Q27" s="26"/>
      <c r="R27" s="26"/>
      <c r="S27" s="13"/>
      <c r="T27" s="13"/>
      <c r="U27" s="13"/>
      <c r="V27" s="13"/>
      <c r="W27" s="13"/>
      <c r="X27" s="13">
        <v>2</v>
      </c>
      <c r="Y27" s="13">
        <v>2</v>
      </c>
      <c r="Z27" s="13">
        <v>2</v>
      </c>
      <c r="AA27" s="13">
        <v>2</v>
      </c>
      <c r="AB27" s="13">
        <v>2</v>
      </c>
      <c r="AC27" s="13">
        <v>2</v>
      </c>
      <c r="AD27" s="13">
        <v>2</v>
      </c>
      <c r="AE27" s="13">
        <v>2</v>
      </c>
      <c r="AF27" s="13">
        <v>2</v>
      </c>
      <c r="AG27" s="13">
        <v>2</v>
      </c>
      <c r="AH27" s="13">
        <v>2</v>
      </c>
      <c r="AI27" s="13">
        <v>2</v>
      </c>
      <c r="AJ27" s="13">
        <v>2</v>
      </c>
      <c r="AK27" s="13">
        <v>2</v>
      </c>
      <c r="AL27" s="13">
        <v>2</v>
      </c>
      <c r="AM27" s="13">
        <v>2</v>
      </c>
      <c r="AN27" s="13">
        <v>2</v>
      </c>
      <c r="AO27" s="13">
        <v>2</v>
      </c>
      <c r="AP27" s="13"/>
      <c r="AQ27" s="13"/>
      <c r="AR27" s="58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27">
        <f t="shared" si="2"/>
        <v>36</v>
      </c>
      <c r="BF27" s="36"/>
      <c r="BG27" s="99"/>
      <c r="BH27" s="99"/>
      <c r="BI27" s="104"/>
    </row>
    <row r="28" spans="1:61" s="9" customFormat="1">
      <c r="A28" s="166"/>
      <c r="B28" s="116" t="s">
        <v>152</v>
      </c>
      <c r="C28" s="120" t="s">
        <v>153</v>
      </c>
      <c r="D28" s="23" t="s">
        <v>71</v>
      </c>
      <c r="E28" s="25"/>
      <c r="F28" s="25"/>
      <c r="G28" s="25"/>
      <c r="H28" s="25"/>
      <c r="I28" s="25"/>
      <c r="J28" s="25"/>
      <c r="K28" s="25"/>
      <c r="L28" s="25"/>
      <c r="M28" s="25"/>
      <c r="N28" s="26"/>
      <c r="O28" s="26"/>
      <c r="P28" s="26"/>
      <c r="Q28" s="26"/>
      <c r="R28" s="26"/>
      <c r="S28" s="13"/>
      <c r="T28" s="13"/>
      <c r="U28" s="13"/>
      <c r="V28" s="13"/>
      <c r="W28" s="13"/>
      <c r="X28" s="13">
        <v>4</v>
      </c>
      <c r="Y28" s="13">
        <v>4</v>
      </c>
      <c r="Z28" s="13">
        <v>4</v>
      </c>
      <c r="AA28" s="13">
        <v>4</v>
      </c>
      <c r="AB28" s="13">
        <v>4</v>
      </c>
      <c r="AC28" s="13">
        <v>4</v>
      </c>
      <c r="AD28" s="13">
        <v>4</v>
      </c>
      <c r="AE28" s="13">
        <v>4</v>
      </c>
      <c r="AF28" s="13">
        <v>4</v>
      </c>
      <c r="AG28" s="13">
        <v>4</v>
      </c>
      <c r="AH28" s="13">
        <v>4</v>
      </c>
      <c r="AI28" s="13">
        <v>4</v>
      </c>
      <c r="AJ28" s="13">
        <v>4</v>
      </c>
      <c r="AK28" s="13">
        <v>4</v>
      </c>
      <c r="AL28" s="13">
        <v>4</v>
      </c>
      <c r="AM28" s="13">
        <v>4</v>
      </c>
      <c r="AN28" s="13">
        <v>4</v>
      </c>
      <c r="AO28" s="13">
        <v>4</v>
      </c>
      <c r="AP28" s="13"/>
      <c r="AQ28" s="13"/>
      <c r="AR28" s="58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25">
        <f t="shared" si="2"/>
        <v>72</v>
      </c>
      <c r="BF28" s="36"/>
      <c r="BG28" s="99"/>
      <c r="BH28" s="99"/>
      <c r="BI28" s="104"/>
    </row>
    <row r="29" spans="1:61" s="9" customFormat="1">
      <c r="A29" s="166"/>
      <c r="B29" s="117"/>
      <c r="C29" s="121"/>
      <c r="D29" s="23" t="s">
        <v>72</v>
      </c>
      <c r="E29" s="25"/>
      <c r="F29" s="25"/>
      <c r="G29" s="25"/>
      <c r="H29" s="25"/>
      <c r="I29" s="25"/>
      <c r="J29" s="25"/>
      <c r="K29" s="25"/>
      <c r="L29" s="25"/>
      <c r="M29" s="25"/>
      <c r="N29" s="26"/>
      <c r="O29" s="26"/>
      <c r="P29" s="26"/>
      <c r="Q29" s="26"/>
      <c r="R29" s="26"/>
      <c r="S29" s="13"/>
      <c r="T29" s="13"/>
      <c r="U29" s="13"/>
      <c r="V29" s="13"/>
      <c r="W29" s="13"/>
      <c r="X29" s="13">
        <v>2</v>
      </c>
      <c r="Y29" s="13">
        <v>2</v>
      </c>
      <c r="Z29" s="13">
        <v>2</v>
      </c>
      <c r="AA29" s="13">
        <v>2</v>
      </c>
      <c r="AB29" s="13">
        <v>2</v>
      </c>
      <c r="AC29" s="13">
        <v>2</v>
      </c>
      <c r="AD29" s="13">
        <v>2</v>
      </c>
      <c r="AE29" s="13">
        <v>2</v>
      </c>
      <c r="AF29" s="13">
        <v>2</v>
      </c>
      <c r="AG29" s="13">
        <v>2</v>
      </c>
      <c r="AH29" s="13">
        <v>2</v>
      </c>
      <c r="AI29" s="13">
        <v>2</v>
      </c>
      <c r="AJ29" s="13">
        <v>2</v>
      </c>
      <c r="AK29" s="13">
        <v>2</v>
      </c>
      <c r="AL29" s="13">
        <v>2</v>
      </c>
      <c r="AM29" s="13">
        <v>2</v>
      </c>
      <c r="AN29" s="13">
        <v>2</v>
      </c>
      <c r="AO29" s="13">
        <v>2</v>
      </c>
      <c r="AP29" s="13"/>
      <c r="AQ29" s="13"/>
      <c r="AR29" s="58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27">
        <f t="shared" si="2"/>
        <v>36</v>
      </c>
      <c r="BF29" s="36"/>
      <c r="BG29" s="99"/>
      <c r="BH29" s="99"/>
      <c r="BI29" s="104"/>
    </row>
    <row r="30" spans="1:61" s="9" customFormat="1">
      <c r="A30" s="166"/>
      <c r="B30" s="116" t="s">
        <v>181</v>
      </c>
      <c r="C30" s="120" t="s">
        <v>182</v>
      </c>
      <c r="D30" s="23" t="s">
        <v>71</v>
      </c>
      <c r="E30" s="13">
        <v>4</v>
      </c>
      <c r="F30" s="13">
        <v>4</v>
      </c>
      <c r="G30" s="13">
        <v>4</v>
      </c>
      <c r="H30" s="13">
        <v>4</v>
      </c>
      <c r="I30" s="13">
        <v>4</v>
      </c>
      <c r="J30" s="13">
        <v>4</v>
      </c>
      <c r="K30" s="13">
        <v>4</v>
      </c>
      <c r="L30" s="13">
        <v>4</v>
      </c>
      <c r="M30" s="13">
        <v>4</v>
      </c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58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25">
        <f t="shared" si="2"/>
        <v>36</v>
      </c>
      <c r="BF30" s="36"/>
      <c r="BG30" s="99"/>
      <c r="BH30" s="99"/>
      <c r="BI30" s="104"/>
    </row>
    <row r="31" spans="1:61" s="9" customFormat="1">
      <c r="A31" s="166"/>
      <c r="B31" s="117"/>
      <c r="C31" s="121"/>
      <c r="D31" s="23" t="s">
        <v>72</v>
      </c>
      <c r="E31" s="25">
        <v>2</v>
      </c>
      <c r="F31" s="25">
        <v>2</v>
      </c>
      <c r="G31" s="25">
        <v>2</v>
      </c>
      <c r="H31" s="25">
        <v>2</v>
      </c>
      <c r="I31" s="25">
        <v>2</v>
      </c>
      <c r="J31" s="25">
        <v>2</v>
      </c>
      <c r="K31" s="25">
        <v>2</v>
      </c>
      <c r="L31" s="25">
        <v>2</v>
      </c>
      <c r="M31" s="25">
        <v>2</v>
      </c>
      <c r="N31" s="26"/>
      <c r="O31" s="26"/>
      <c r="P31" s="26"/>
      <c r="Q31" s="26"/>
      <c r="R31" s="26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58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27">
        <f t="shared" si="2"/>
        <v>18</v>
      </c>
      <c r="BF31" s="36"/>
      <c r="BG31" s="99"/>
      <c r="BH31" s="99"/>
      <c r="BI31" s="104"/>
    </row>
    <row r="32" spans="1:61" s="9" customFormat="1" ht="14.4" customHeight="1">
      <c r="A32" s="166"/>
      <c r="B32" s="116" t="s">
        <v>183</v>
      </c>
      <c r="C32" s="118" t="s">
        <v>184</v>
      </c>
      <c r="D32" s="23" t="s">
        <v>71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>
        <v>5</v>
      </c>
      <c r="Y32" s="13">
        <v>5</v>
      </c>
      <c r="Z32" s="13">
        <v>5</v>
      </c>
      <c r="AA32" s="13">
        <v>5</v>
      </c>
      <c r="AB32" s="13">
        <v>5</v>
      </c>
      <c r="AC32" s="13">
        <v>5</v>
      </c>
      <c r="AD32" s="13">
        <v>5</v>
      </c>
      <c r="AE32" s="13">
        <v>5</v>
      </c>
      <c r="AF32" s="13">
        <v>5</v>
      </c>
      <c r="AG32" s="13">
        <v>5</v>
      </c>
      <c r="AH32" s="13">
        <v>5</v>
      </c>
      <c r="AI32" s="13">
        <v>5</v>
      </c>
      <c r="AJ32" s="13">
        <v>5</v>
      </c>
      <c r="AK32" s="13">
        <v>5</v>
      </c>
      <c r="AL32" s="13">
        <v>5</v>
      </c>
      <c r="AM32" s="13">
        <v>5</v>
      </c>
      <c r="AN32" s="13">
        <v>5</v>
      </c>
      <c r="AO32" s="13">
        <v>5</v>
      </c>
      <c r="AP32" s="13"/>
      <c r="AQ32" s="13"/>
      <c r="AR32" s="58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25">
        <f t="shared" si="2"/>
        <v>90</v>
      </c>
      <c r="BF32" s="36"/>
      <c r="BG32" s="99"/>
      <c r="BH32" s="99"/>
      <c r="BI32" s="104"/>
    </row>
    <row r="33" spans="1:61" s="9" customFormat="1">
      <c r="A33" s="166"/>
      <c r="B33" s="117"/>
      <c r="C33" s="119"/>
      <c r="D33" s="23" t="s">
        <v>72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13"/>
      <c r="V33" s="13"/>
      <c r="W33" s="13"/>
      <c r="X33" s="26">
        <v>2.5</v>
      </c>
      <c r="Y33" s="26">
        <v>2.5</v>
      </c>
      <c r="Z33" s="26">
        <v>2.5</v>
      </c>
      <c r="AA33" s="26">
        <v>2.5</v>
      </c>
      <c r="AB33" s="26">
        <v>2.5</v>
      </c>
      <c r="AC33" s="26">
        <v>2.5</v>
      </c>
      <c r="AD33" s="26">
        <v>2.5</v>
      </c>
      <c r="AE33" s="26">
        <v>2.5</v>
      </c>
      <c r="AF33" s="26">
        <v>2.5</v>
      </c>
      <c r="AG33" s="26">
        <v>2.5</v>
      </c>
      <c r="AH33" s="26">
        <v>2.5</v>
      </c>
      <c r="AI33" s="26">
        <v>2.5</v>
      </c>
      <c r="AJ33" s="26">
        <v>2.5</v>
      </c>
      <c r="AK33" s="26">
        <v>2.5</v>
      </c>
      <c r="AL33" s="26">
        <v>2.5</v>
      </c>
      <c r="AM33" s="26">
        <v>2.5</v>
      </c>
      <c r="AN33" s="26">
        <v>2.5</v>
      </c>
      <c r="AO33" s="26">
        <v>2.5</v>
      </c>
      <c r="AP33" s="13"/>
      <c r="AQ33" s="13"/>
      <c r="AR33" s="58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27">
        <f t="shared" si="2"/>
        <v>45</v>
      </c>
      <c r="BF33" s="36"/>
      <c r="BG33" s="99"/>
      <c r="BH33" s="99"/>
      <c r="BI33" s="104"/>
    </row>
    <row r="34" spans="1:61" s="35" customFormat="1" ht="12.75" customHeight="1">
      <c r="A34" s="166"/>
      <c r="B34" s="124" t="s">
        <v>115</v>
      </c>
      <c r="C34" s="124" t="s">
        <v>116</v>
      </c>
      <c r="D34" s="18" t="s">
        <v>71</v>
      </c>
      <c r="E34" s="20">
        <f t="shared" ref="E34:T34" si="12">E36+E38+E39</f>
        <v>9</v>
      </c>
      <c r="F34" s="20">
        <f t="shared" si="12"/>
        <v>9</v>
      </c>
      <c r="G34" s="20">
        <f t="shared" si="12"/>
        <v>9</v>
      </c>
      <c r="H34" s="20">
        <f t="shared" si="12"/>
        <v>9</v>
      </c>
      <c r="I34" s="20">
        <f t="shared" si="12"/>
        <v>9</v>
      </c>
      <c r="J34" s="20">
        <f t="shared" si="12"/>
        <v>9</v>
      </c>
      <c r="K34" s="20">
        <f t="shared" si="12"/>
        <v>9</v>
      </c>
      <c r="L34" s="20">
        <f t="shared" si="12"/>
        <v>9</v>
      </c>
      <c r="M34" s="20">
        <f t="shared" si="12"/>
        <v>6</v>
      </c>
      <c r="N34" s="20">
        <f t="shared" si="12"/>
        <v>36</v>
      </c>
      <c r="O34" s="20">
        <f t="shared" si="12"/>
        <v>36</v>
      </c>
      <c r="P34" s="20">
        <f t="shared" si="12"/>
        <v>36</v>
      </c>
      <c r="Q34" s="20">
        <f t="shared" si="12"/>
        <v>36</v>
      </c>
      <c r="R34" s="20">
        <f t="shared" si="12"/>
        <v>36</v>
      </c>
      <c r="S34" s="20">
        <f t="shared" si="12"/>
        <v>36</v>
      </c>
      <c r="T34" s="20">
        <f t="shared" si="12"/>
        <v>36</v>
      </c>
      <c r="U34" s="20"/>
      <c r="V34" s="20"/>
      <c r="W34" s="20"/>
      <c r="X34" s="20">
        <f t="shared" ref="X34:AU34" si="13">X36+X38+X39</f>
        <v>0</v>
      </c>
      <c r="Y34" s="20">
        <f t="shared" si="13"/>
        <v>0</v>
      </c>
      <c r="Z34" s="20">
        <f t="shared" si="13"/>
        <v>0</v>
      </c>
      <c r="AA34" s="20">
        <f t="shared" si="13"/>
        <v>0</v>
      </c>
      <c r="AB34" s="20">
        <f t="shared" si="13"/>
        <v>0</v>
      </c>
      <c r="AC34" s="20">
        <f t="shared" si="13"/>
        <v>0</v>
      </c>
      <c r="AD34" s="20">
        <f t="shared" si="13"/>
        <v>0</v>
      </c>
      <c r="AE34" s="20">
        <f t="shared" si="13"/>
        <v>0</v>
      </c>
      <c r="AF34" s="20">
        <f t="shared" si="13"/>
        <v>0</v>
      </c>
      <c r="AG34" s="20">
        <f t="shared" si="13"/>
        <v>0</v>
      </c>
      <c r="AH34" s="20">
        <f t="shared" si="13"/>
        <v>0</v>
      </c>
      <c r="AI34" s="20">
        <f t="shared" si="13"/>
        <v>0</v>
      </c>
      <c r="AJ34" s="20">
        <f t="shared" si="13"/>
        <v>0</v>
      </c>
      <c r="AK34" s="20">
        <f t="shared" si="13"/>
        <v>0</v>
      </c>
      <c r="AL34" s="20">
        <f t="shared" si="13"/>
        <v>0</v>
      </c>
      <c r="AM34" s="20">
        <f t="shared" si="13"/>
        <v>0</v>
      </c>
      <c r="AN34" s="20">
        <f t="shared" si="13"/>
        <v>0</v>
      </c>
      <c r="AO34" s="20">
        <f t="shared" si="13"/>
        <v>0</v>
      </c>
      <c r="AP34" s="20">
        <f t="shared" si="13"/>
        <v>0</v>
      </c>
      <c r="AQ34" s="20">
        <f t="shared" si="13"/>
        <v>0</v>
      </c>
      <c r="AR34" s="20">
        <f t="shared" si="13"/>
        <v>0</v>
      </c>
      <c r="AS34" s="20">
        <f t="shared" si="13"/>
        <v>0</v>
      </c>
      <c r="AT34" s="20">
        <f t="shared" si="13"/>
        <v>0</v>
      </c>
      <c r="AU34" s="20">
        <f t="shared" si="13"/>
        <v>0</v>
      </c>
      <c r="AV34" s="20"/>
      <c r="AW34" s="20"/>
      <c r="AX34" s="20"/>
      <c r="AY34" s="20"/>
      <c r="AZ34" s="20"/>
      <c r="BA34" s="20"/>
      <c r="BB34" s="20"/>
      <c r="BC34" s="20"/>
      <c r="BD34" s="20"/>
      <c r="BE34" s="20">
        <f t="shared" si="2"/>
        <v>330</v>
      </c>
      <c r="BF34" s="36"/>
      <c r="BG34" s="99"/>
      <c r="BH34" s="99"/>
      <c r="BI34" s="104"/>
    </row>
    <row r="35" spans="1:61" s="35" customFormat="1" ht="16.5" customHeight="1">
      <c r="A35" s="166"/>
      <c r="B35" s="125"/>
      <c r="C35" s="125"/>
      <c r="D35" s="18" t="s">
        <v>72</v>
      </c>
      <c r="E35" s="20">
        <f>E37</f>
        <v>4.5</v>
      </c>
      <c r="F35" s="20">
        <f t="shared" ref="F35:AU35" si="14">F37</f>
        <v>4.5</v>
      </c>
      <c r="G35" s="20">
        <f t="shared" si="14"/>
        <v>4.5</v>
      </c>
      <c r="H35" s="20">
        <f t="shared" si="14"/>
        <v>4.5</v>
      </c>
      <c r="I35" s="20">
        <f t="shared" si="14"/>
        <v>4.5</v>
      </c>
      <c r="J35" s="20">
        <f t="shared" si="14"/>
        <v>4.5</v>
      </c>
      <c r="K35" s="20">
        <f t="shared" si="14"/>
        <v>4.5</v>
      </c>
      <c r="L35" s="20">
        <f t="shared" si="14"/>
        <v>4.5</v>
      </c>
      <c r="M35" s="20">
        <f t="shared" si="14"/>
        <v>3</v>
      </c>
      <c r="N35" s="20">
        <f t="shared" si="14"/>
        <v>0</v>
      </c>
      <c r="O35" s="20">
        <f t="shared" si="14"/>
        <v>0</v>
      </c>
      <c r="P35" s="20">
        <f t="shared" si="14"/>
        <v>0</v>
      </c>
      <c r="Q35" s="20">
        <f t="shared" si="14"/>
        <v>0</v>
      </c>
      <c r="R35" s="20">
        <f t="shared" si="14"/>
        <v>0</v>
      </c>
      <c r="S35" s="20">
        <f t="shared" si="14"/>
        <v>0</v>
      </c>
      <c r="T35" s="20">
        <f t="shared" si="14"/>
        <v>0</v>
      </c>
      <c r="U35" s="20"/>
      <c r="V35" s="20"/>
      <c r="W35" s="20"/>
      <c r="X35" s="20">
        <f t="shared" si="14"/>
        <v>0</v>
      </c>
      <c r="Y35" s="20">
        <f t="shared" si="14"/>
        <v>0</v>
      </c>
      <c r="Z35" s="20">
        <f t="shared" si="14"/>
        <v>0</v>
      </c>
      <c r="AA35" s="20">
        <f t="shared" si="14"/>
        <v>0</v>
      </c>
      <c r="AB35" s="20">
        <f t="shared" si="14"/>
        <v>0</v>
      </c>
      <c r="AC35" s="20">
        <f t="shared" si="14"/>
        <v>0</v>
      </c>
      <c r="AD35" s="20">
        <f t="shared" si="14"/>
        <v>0</v>
      </c>
      <c r="AE35" s="20">
        <f t="shared" si="14"/>
        <v>0</v>
      </c>
      <c r="AF35" s="20">
        <f t="shared" si="14"/>
        <v>0</v>
      </c>
      <c r="AG35" s="20">
        <f t="shared" si="14"/>
        <v>0</v>
      </c>
      <c r="AH35" s="20">
        <f t="shared" si="14"/>
        <v>0</v>
      </c>
      <c r="AI35" s="20">
        <f t="shared" si="14"/>
        <v>0</v>
      </c>
      <c r="AJ35" s="20">
        <f t="shared" si="14"/>
        <v>0</v>
      </c>
      <c r="AK35" s="20">
        <f t="shared" si="14"/>
        <v>0</v>
      </c>
      <c r="AL35" s="20">
        <f t="shared" si="14"/>
        <v>0</v>
      </c>
      <c r="AM35" s="20">
        <f t="shared" si="14"/>
        <v>0</v>
      </c>
      <c r="AN35" s="20">
        <f t="shared" si="14"/>
        <v>0</v>
      </c>
      <c r="AO35" s="20">
        <f t="shared" si="14"/>
        <v>0</v>
      </c>
      <c r="AP35" s="20">
        <f t="shared" si="14"/>
        <v>0</v>
      </c>
      <c r="AQ35" s="20">
        <f t="shared" si="14"/>
        <v>0</v>
      </c>
      <c r="AR35" s="20">
        <f t="shared" si="14"/>
        <v>0</v>
      </c>
      <c r="AS35" s="20">
        <f t="shared" si="14"/>
        <v>0</v>
      </c>
      <c r="AT35" s="20">
        <f t="shared" si="14"/>
        <v>0</v>
      </c>
      <c r="AU35" s="20">
        <f t="shared" si="14"/>
        <v>0</v>
      </c>
      <c r="AV35" s="20"/>
      <c r="AW35" s="20"/>
      <c r="AX35" s="20"/>
      <c r="AY35" s="20"/>
      <c r="AZ35" s="20"/>
      <c r="BA35" s="20"/>
      <c r="BB35" s="20"/>
      <c r="BC35" s="20"/>
      <c r="BD35" s="20"/>
      <c r="BE35" s="20">
        <f t="shared" si="2"/>
        <v>39</v>
      </c>
      <c r="BF35" s="36"/>
      <c r="BG35" s="99"/>
      <c r="BH35" s="99"/>
      <c r="BI35" s="104"/>
    </row>
    <row r="36" spans="1:61" s="9" customFormat="1" ht="12.75" customHeight="1">
      <c r="A36" s="166"/>
      <c r="B36" s="116" t="s">
        <v>117</v>
      </c>
      <c r="C36" s="120" t="s">
        <v>118</v>
      </c>
      <c r="D36" s="23" t="s">
        <v>71</v>
      </c>
      <c r="E36" s="13">
        <v>9</v>
      </c>
      <c r="F36" s="13">
        <v>9</v>
      </c>
      <c r="G36" s="13">
        <v>9</v>
      </c>
      <c r="H36" s="13">
        <v>9</v>
      </c>
      <c r="I36" s="13">
        <v>9</v>
      </c>
      <c r="J36" s="13">
        <v>9</v>
      </c>
      <c r="K36" s="13">
        <v>9</v>
      </c>
      <c r="L36" s="13">
        <v>9</v>
      </c>
      <c r="M36" s="13">
        <v>6</v>
      </c>
      <c r="N36" s="13"/>
      <c r="O36" s="13"/>
      <c r="P36" s="13"/>
      <c r="Q36" s="13"/>
      <c r="R36" s="13"/>
      <c r="S36" s="13"/>
      <c r="T36" s="13"/>
      <c r="U36" s="24"/>
      <c r="V36" s="24"/>
      <c r="W36" s="24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24"/>
      <c r="AQ36" s="24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25">
        <f t="shared" si="2"/>
        <v>78</v>
      </c>
      <c r="BF36" s="36"/>
      <c r="BG36" s="99"/>
      <c r="BH36" s="99"/>
      <c r="BI36" s="104"/>
    </row>
    <row r="37" spans="1:61" s="9" customFormat="1">
      <c r="A37" s="166"/>
      <c r="B37" s="117"/>
      <c r="C37" s="121"/>
      <c r="D37" s="23" t="s">
        <v>72</v>
      </c>
      <c r="E37" s="26">
        <v>4.5</v>
      </c>
      <c r="F37" s="26">
        <v>4.5</v>
      </c>
      <c r="G37" s="26">
        <v>4.5</v>
      </c>
      <c r="H37" s="26">
        <v>4.5</v>
      </c>
      <c r="I37" s="26">
        <v>4.5</v>
      </c>
      <c r="J37" s="26">
        <v>4.5</v>
      </c>
      <c r="K37" s="26">
        <v>4.5</v>
      </c>
      <c r="L37" s="26">
        <v>4.5</v>
      </c>
      <c r="M37" s="26">
        <v>3</v>
      </c>
      <c r="N37" s="26"/>
      <c r="O37" s="26"/>
      <c r="P37" s="26"/>
      <c r="Q37" s="26"/>
      <c r="R37" s="26"/>
      <c r="S37" s="25"/>
      <c r="T37" s="25"/>
      <c r="U37" s="24"/>
      <c r="V37" s="24"/>
      <c r="W37" s="24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24"/>
      <c r="AQ37" s="24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27">
        <f t="shared" si="2"/>
        <v>39</v>
      </c>
      <c r="BF37" s="36"/>
      <c r="BG37" s="99"/>
      <c r="BH37" s="99"/>
      <c r="BI37" s="104"/>
    </row>
    <row r="38" spans="1:61" s="9" customFormat="1" ht="12.75" customHeight="1">
      <c r="A38" s="166"/>
      <c r="B38" s="23" t="s">
        <v>185</v>
      </c>
      <c r="C38" s="45" t="s">
        <v>186</v>
      </c>
      <c r="D38" s="23" t="s">
        <v>71</v>
      </c>
      <c r="E38" s="13"/>
      <c r="F38" s="13"/>
      <c r="G38" s="13"/>
      <c r="H38" s="13"/>
      <c r="I38" s="13"/>
      <c r="J38" s="13"/>
      <c r="K38" s="13"/>
      <c r="L38" s="13"/>
      <c r="M38" s="13"/>
      <c r="N38" s="13">
        <v>36</v>
      </c>
      <c r="O38" s="13">
        <v>36</v>
      </c>
      <c r="P38" s="13">
        <v>36</v>
      </c>
      <c r="Q38" s="13"/>
      <c r="R38" s="13"/>
      <c r="S38" s="25"/>
      <c r="T38" s="25"/>
      <c r="U38" s="24"/>
      <c r="V38" s="24"/>
      <c r="W38" s="24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24"/>
      <c r="AQ38" s="24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25">
        <f t="shared" si="2"/>
        <v>108</v>
      </c>
      <c r="BF38" s="36"/>
      <c r="BG38" s="99"/>
      <c r="BH38" s="99"/>
      <c r="BI38" s="104"/>
    </row>
    <row r="39" spans="1:61" s="9" customFormat="1" ht="15.6">
      <c r="A39" s="166"/>
      <c r="B39" s="23" t="s">
        <v>187</v>
      </c>
      <c r="C39" s="45" t="s">
        <v>188</v>
      </c>
      <c r="D39" s="23" t="s">
        <v>71</v>
      </c>
      <c r="E39" s="13"/>
      <c r="F39" s="13"/>
      <c r="G39" s="13"/>
      <c r="H39" s="13"/>
      <c r="I39" s="13"/>
      <c r="J39" s="13"/>
      <c r="K39" s="13"/>
      <c r="L39" s="24"/>
      <c r="M39" s="24"/>
      <c r="N39" s="24"/>
      <c r="O39" s="24"/>
      <c r="P39" s="24"/>
      <c r="Q39" s="24">
        <v>36</v>
      </c>
      <c r="R39" s="24">
        <v>36</v>
      </c>
      <c r="S39" s="24">
        <v>36</v>
      </c>
      <c r="T39" s="24">
        <v>36</v>
      </c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13"/>
      <c r="AI39" s="13"/>
      <c r="AJ39" s="13"/>
      <c r="AK39" s="13"/>
      <c r="AL39" s="24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25">
        <f t="shared" si="2"/>
        <v>144</v>
      </c>
      <c r="BF39" s="36"/>
      <c r="BG39" s="99"/>
      <c r="BH39" s="99"/>
      <c r="BI39" s="104"/>
    </row>
    <row r="40" spans="1:61" ht="14.4" customHeight="1">
      <c r="A40" s="166"/>
      <c r="B40" s="124" t="s">
        <v>189</v>
      </c>
      <c r="C40" s="124" t="s">
        <v>190</v>
      </c>
      <c r="D40" s="30" t="s">
        <v>71</v>
      </c>
      <c r="E40" s="19">
        <f>E42+E44</f>
        <v>8</v>
      </c>
      <c r="F40" s="19">
        <f t="shared" ref="F40:T40" si="15">F42+F44</f>
        <v>8</v>
      </c>
      <c r="G40" s="19">
        <f t="shared" si="15"/>
        <v>8</v>
      </c>
      <c r="H40" s="19">
        <f t="shared" si="15"/>
        <v>8</v>
      </c>
      <c r="I40" s="19">
        <f t="shared" si="15"/>
        <v>8</v>
      </c>
      <c r="J40" s="19">
        <f t="shared" si="15"/>
        <v>8</v>
      </c>
      <c r="K40" s="19">
        <f t="shared" si="15"/>
        <v>8</v>
      </c>
      <c r="L40" s="19">
        <f t="shared" si="15"/>
        <v>8</v>
      </c>
      <c r="M40" s="19">
        <f t="shared" si="15"/>
        <v>8</v>
      </c>
      <c r="N40" s="19">
        <f t="shared" si="15"/>
        <v>0</v>
      </c>
      <c r="O40" s="19">
        <f t="shared" si="15"/>
        <v>0</v>
      </c>
      <c r="P40" s="19">
        <f t="shared" si="15"/>
        <v>0</v>
      </c>
      <c r="Q40" s="19">
        <f t="shared" si="15"/>
        <v>0</v>
      </c>
      <c r="R40" s="19">
        <f t="shared" si="15"/>
        <v>0</v>
      </c>
      <c r="S40" s="19">
        <f t="shared" si="15"/>
        <v>0</v>
      </c>
      <c r="T40" s="19">
        <f t="shared" si="15"/>
        <v>0</v>
      </c>
      <c r="U40" s="19"/>
      <c r="V40" s="19"/>
      <c r="W40" s="19"/>
      <c r="X40" s="19">
        <f>X42+X44+X45</f>
        <v>8</v>
      </c>
      <c r="Y40" s="19">
        <f t="shared" ref="Y40:AU40" si="16">Y42+Y44+Y45</f>
        <v>8</v>
      </c>
      <c r="Z40" s="19">
        <f t="shared" si="16"/>
        <v>8</v>
      </c>
      <c r="AA40" s="19">
        <f t="shared" si="16"/>
        <v>8</v>
      </c>
      <c r="AB40" s="19">
        <f t="shared" si="16"/>
        <v>8</v>
      </c>
      <c r="AC40" s="19">
        <f t="shared" si="16"/>
        <v>8</v>
      </c>
      <c r="AD40" s="19">
        <f t="shared" si="16"/>
        <v>8</v>
      </c>
      <c r="AE40" s="19">
        <f t="shared" si="16"/>
        <v>8</v>
      </c>
      <c r="AF40" s="19">
        <f t="shared" si="16"/>
        <v>8</v>
      </c>
      <c r="AG40" s="19">
        <f t="shared" si="16"/>
        <v>8</v>
      </c>
      <c r="AH40" s="19">
        <f t="shared" si="16"/>
        <v>8</v>
      </c>
      <c r="AI40" s="19">
        <f t="shared" si="16"/>
        <v>8</v>
      </c>
      <c r="AJ40" s="19">
        <f t="shared" si="16"/>
        <v>8</v>
      </c>
      <c r="AK40" s="19">
        <f t="shared" si="16"/>
        <v>8</v>
      </c>
      <c r="AL40" s="19">
        <f t="shared" si="16"/>
        <v>8</v>
      </c>
      <c r="AM40" s="19">
        <f t="shared" si="16"/>
        <v>8</v>
      </c>
      <c r="AN40" s="19">
        <f t="shared" si="16"/>
        <v>8</v>
      </c>
      <c r="AO40" s="19">
        <f t="shared" si="16"/>
        <v>8</v>
      </c>
      <c r="AP40" s="19">
        <f t="shared" si="16"/>
        <v>0</v>
      </c>
      <c r="AQ40" s="19">
        <f t="shared" si="16"/>
        <v>0</v>
      </c>
      <c r="AR40" s="19">
        <f t="shared" si="16"/>
        <v>36</v>
      </c>
      <c r="AS40" s="19">
        <f t="shared" si="16"/>
        <v>36</v>
      </c>
      <c r="AT40" s="19">
        <f t="shared" si="16"/>
        <v>36</v>
      </c>
      <c r="AU40" s="19">
        <f t="shared" si="16"/>
        <v>0</v>
      </c>
      <c r="AV40" s="19"/>
      <c r="AW40" s="19"/>
      <c r="AX40" s="19"/>
      <c r="AY40" s="19"/>
      <c r="AZ40" s="19"/>
      <c r="BA40" s="19"/>
      <c r="BB40" s="19"/>
      <c r="BC40" s="19"/>
      <c r="BD40" s="19"/>
      <c r="BE40" s="20">
        <f t="shared" si="2"/>
        <v>324</v>
      </c>
      <c r="BF40" s="36"/>
      <c r="BG40" s="99"/>
      <c r="BH40" s="99"/>
      <c r="BI40" s="104"/>
    </row>
    <row r="41" spans="1:61" ht="13.5" customHeight="1">
      <c r="A41" s="166"/>
      <c r="B41" s="125"/>
      <c r="C41" s="125"/>
      <c r="D41" s="30" t="s">
        <v>72</v>
      </c>
      <c r="E41" s="19">
        <f>E43</f>
        <v>4</v>
      </c>
      <c r="F41" s="19">
        <f t="shared" ref="F41:T41" si="17">F43</f>
        <v>4</v>
      </c>
      <c r="G41" s="19">
        <f t="shared" si="17"/>
        <v>4</v>
      </c>
      <c r="H41" s="19">
        <f t="shared" si="17"/>
        <v>4</v>
      </c>
      <c r="I41" s="19">
        <f t="shared" si="17"/>
        <v>4</v>
      </c>
      <c r="J41" s="19">
        <f t="shared" si="17"/>
        <v>4</v>
      </c>
      <c r="K41" s="19">
        <f t="shared" si="17"/>
        <v>4</v>
      </c>
      <c r="L41" s="19">
        <f t="shared" si="17"/>
        <v>4</v>
      </c>
      <c r="M41" s="19">
        <f t="shared" si="17"/>
        <v>4</v>
      </c>
      <c r="N41" s="19">
        <f t="shared" si="17"/>
        <v>0</v>
      </c>
      <c r="O41" s="19">
        <f t="shared" si="17"/>
        <v>0</v>
      </c>
      <c r="P41" s="19">
        <f t="shared" si="17"/>
        <v>0</v>
      </c>
      <c r="Q41" s="19">
        <f t="shared" si="17"/>
        <v>0</v>
      </c>
      <c r="R41" s="19">
        <f t="shared" si="17"/>
        <v>0</v>
      </c>
      <c r="S41" s="19">
        <f t="shared" si="17"/>
        <v>0</v>
      </c>
      <c r="T41" s="19">
        <f t="shared" si="17"/>
        <v>0</v>
      </c>
      <c r="U41" s="19"/>
      <c r="V41" s="19"/>
      <c r="W41" s="19"/>
      <c r="X41" s="19">
        <f>X43</f>
        <v>4</v>
      </c>
      <c r="Y41" s="19">
        <f t="shared" ref="Y41:AU41" si="18">Y43</f>
        <v>4</v>
      </c>
      <c r="Z41" s="19">
        <f t="shared" si="18"/>
        <v>4</v>
      </c>
      <c r="AA41" s="19">
        <f t="shared" si="18"/>
        <v>4</v>
      </c>
      <c r="AB41" s="19">
        <f t="shared" si="18"/>
        <v>4</v>
      </c>
      <c r="AC41" s="19">
        <f t="shared" si="18"/>
        <v>4</v>
      </c>
      <c r="AD41" s="19">
        <f t="shared" si="18"/>
        <v>4</v>
      </c>
      <c r="AE41" s="19">
        <f t="shared" si="18"/>
        <v>4</v>
      </c>
      <c r="AF41" s="19">
        <f t="shared" si="18"/>
        <v>4</v>
      </c>
      <c r="AG41" s="19">
        <f t="shared" si="18"/>
        <v>4</v>
      </c>
      <c r="AH41" s="19">
        <f t="shared" si="18"/>
        <v>4</v>
      </c>
      <c r="AI41" s="19">
        <f t="shared" si="18"/>
        <v>4</v>
      </c>
      <c r="AJ41" s="19">
        <f t="shared" si="18"/>
        <v>4</v>
      </c>
      <c r="AK41" s="19">
        <f t="shared" si="18"/>
        <v>4</v>
      </c>
      <c r="AL41" s="19">
        <f t="shared" si="18"/>
        <v>4</v>
      </c>
      <c r="AM41" s="19">
        <f t="shared" si="18"/>
        <v>4</v>
      </c>
      <c r="AN41" s="19">
        <f t="shared" si="18"/>
        <v>4</v>
      </c>
      <c r="AO41" s="19">
        <f t="shared" si="18"/>
        <v>4</v>
      </c>
      <c r="AP41" s="19">
        <f t="shared" si="18"/>
        <v>0</v>
      </c>
      <c r="AQ41" s="19">
        <f t="shared" si="18"/>
        <v>0</v>
      </c>
      <c r="AR41" s="19">
        <f t="shared" si="18"/>
        <v>0</v>
      </c>
      <c r="AS41" s="19">
        <f t="shared" si="18"/>
        <v>0</v>
      </c>
      <c r="AT41" s="19">
        <f t="shared" si="18"/>
        <v>0</v>
      </c>
      <c r="AU41" s="19">
        <f t="shared" si="18"/>
        <v>0</v>
      </c>
      <c r="AV41" s="19"/>
      <c r="AW41" s="19"/>
      <c r="AX41" s="19"/>
      <c r="AY41" s="19"/>
      <c r="AZ41" s="19"/>
      <c r="BA41" s="19"/>
      <c r="BB41" s="19"/>
      <c r="BC41" s="19"/>
      <c r="BD41" s="19"/>
      <c r="BE41" s="20">
        <f t="shared" si="2"/>
        <v>108</v>
      </c>
      <c r="BF41" s="36"/>
      <c r="BG41" s="99"/>
      <c r="BH41" s="99"/>
      <c r="BI41" s="104"/>
    </row>
    <row r="42" spans="1:61" ht="12.75" customHeight="1">
      <c r="A42" s="166"/>
      <c r="B42" s="116" t="s">
        <v>191</v>
      </c>
      <c r="C42" s="120" t="s">
        <v>192</v>
      </c>
      <c r="D42" s="62" t="s">
        <v>71</v>
      </c>
      <c r="E42" s="13">
        <v>8</v>
      </c>
      <c r="F42" s="13">
        <v>8</v>
      </c>
      <c r="G42" s="13">
        <v>8</v>
      </c>
      <c r="H42" s="13">
        <v>8</v>
      </c>
      <c r="I42" s="13">
        <v>8</v>
      </c>
      <c r="J42" s="13">
        <v>8</v>
      </c>
      <c r="K42" s="13">
        <v>8</v>
      </c>
      <c r="L42" s="13">
        <v>8</v>
      </c>
      <c r="M42" s="13">
        <v>8</v>
      </c>
      <c r="N42" s="13"/>
      <c r="O42" s="13"/>
      <c r="P42" s="13"/>
      <c r="Q42" s="13"/>
      <c r="R42" s="13"/>
      <c r="S42" s="24"/>
      <c r="T42" s="24"/>
      <c r="U42" s="24"/>
      <c r="V42" s="24"/>
      <c r="W42" s="24"/>
      <c r="X42" s="13">
        <v>8</v>
      </c>
      <c r="Y42" s="13">
        <v>8</v>
      </c>
      <c r="Z42" s="13">
        <v>8</v>
      </c>
      <c r="AA42" s="13">
        <v>8</v>
      </c>
      <c r="AB42" s="13">
        <v>8</v>
      </c>
      <c r="AC42" s="13">
        <v>8</v>
      </c>
      <c r="AD42" s="13">
        <v>8</v>
      </c>
      <c r="AE42" s="13">
        <v>8</v>
      </c>
      <c r="AF42" s="13">
        <v>8</v>
      </c>
      <c r="AG42" s="13">
        <v>8</v>
      </c>
      <c r="AH42" s="13">
        <v>8</v>
      </c>
      <c r="AI42" s="13">
        <v>8</v>
      </c>
      <c r="AJ42" s="13">
        <v>8</v>
      </c>
      <c r="AK42" s="13">
        <v>8</v>
      </c>
      <c r="AL42" s="13">
        <v>8</v>
      </c>
      <c r="AM42" s="13">
        <v>8</v>
      </c>
      <c r="AN42" s="13">
        <v>8</v>
      </c>
      <c r="AO42" s="13">
        <v>8</v>
      </c>
      <c r="AP42" s="13"/>
      <c r="AQ42" s="13"/>
      <c r="AR42" s="13"/>
      <c r="AS42" s="13"/>
      <c r="AT42" s="13"/>
      <c r="AU42" s="13"/>
      <c r="AV42" s="13"/>
      <c r="AW42" s="55"/>
      <c r="AX42" s="55"/>
      <c r="AY42" s="55"/>
      <c r="AZ42" s="55"/>
      <c r="BA42" s="55"/>
      <c r="BB42" s="55"/>
      <c r="BC42" s="55"/>
      <c r="BD42" s="55"/>
      <c r="BE42" s="25">
        <f t="shared" si="2"/>
        <v>216</v>
      </c>
      <c r="BF42" s="36"/>
      <c r="BG42" s="99"/>
      <c r="BH42" s="99"/>
      <c r="BI42" s="104"/>
    </row>
    <row r="43" spans="1:61">
      <c r="A43" s="166"/>
      <c r="B43" s="117"/>
      <c r="C43" s="121"/>
      <c r="D43" s="62" t="s">
        <v>72</v>
      </c>
      <c r="E43" s="13">
        <v>4</v>
      </c>
      <c r="F43" s="13">
        <v>4</v>
      </c>
      <c r="G43" s="13">
        <v>4</v>
      </c>
      <c r="H43" s="13">
        <v>4</v>
      </c>
      <c r="I43" s="13">
        <v>4</v>
      </c>
      <c r="J43" s="13">
        <v>4</v>
      </c>
      <c r="K43" s="13">
        <v>4</v>
      </c>
      <c r="L43" s="13">
        <v>4</v>
      </c>
      <c r="M43" s="13">
        <v>4</v>
      </c>
      <c r="N43" s="13"/>
      <c r="O43" s="13"/>
      <c r="P43" s="13"/>
      <c r="Q43" s="13"/>
      <c r="R43" s="13"/>
      <c r="S43" s="24"/>
      <c r="T43" s="24"/>
      <c r="U43" s="24"/>
      <c r="V43" s="24"/>
      <c r="W43" s="24"/>
      <c r="X43" s="13">
        <v>4</v>
      </c>
      <c r="Y43" s="13">
        <v>4</v>
      </c>
      <c r="Z43" s="13">
        <v>4</v>
      </c>
      <c r="AA43" s="13">
        <v>4</v>
      </c>
      <c r="AB43" s="13">
        <v>4</v>
      </c>
      <c r="AC43" s="13">
        <v>4</v>
      </c>
      <c r="AD43" s="13">
        <v>4</v>
      </c>
      <c r="AE43" s="13">
        <v>4</v>
      </c>
      <c r="AF43" s="13">
        <v>4</v>
      </c>
      <c r="AG43" s="13">
        <v>4</v>
      </c>
      <c r="AH43" s="13">
        <v>4</v>
      </c>
      <c r="AI43" s="13">
        <v>4</v>
      </c>
      <c r="AJ43" s="13">
        <v>4</v>
      </c>
      <c r="AK43" s="13">
        <v>4</v>
      </c>
      <c r="AL43" s="13">
        <v>4</v>
      </c>
      <c r="AM43" s="13">
        <v>4</v>
      </c>
      <c r="AN43" s="13">
        <v>4</v>
      </c>
      <c r="AO43" s="13">
        <v>4</v>
      </c>
      <c r="AP43" s="13"/>
      <c r="AQ43" s="13"/>
      <c r="AR43" s="13"/>
      <c r="AS43" s="13"/>
      <c r="AT43" s="13"/>
      <c r="AU43" s="13"/>
      <c r="AV43" s="55"/>
      <c r="AW43" s="55"/>
      <c r="AX43" s="55"/>
      <c r="AY43" s="55"/>
      <c r="AZ43" s="55"/>
      <c r="BA43" s="55"/>
      <c r="BB43" s="55"/>
      <c r="BC43" s="55"/>
      <c r="BD43" s="55"/>
      <c r="BE43" s="27">
        <f t="shared" si="2"/>
        <v>108</v>
      </c>
      <c r="BF43" s="36"/>
      <c r="BG43" s="99"/>
      <c r="BH43" s="99"/>
      <c r="BI43" s="104"/>
    </row>
    <row r="44" spans="1:61" s="9" customFormat="1">
      <c r="A44" s="166"/>
      <c r="B44" s="44" t="s">
        <v>197</v>
      </c>
      <c r="C44" s="45" t="s">
        <v>186</v>
      </c>
      <c r="D44" s="66" t="s">
        <v>71</v>
      </c>
      <c r="E44" s="63"/>
      <c r="F44" s="63"/>
      <c r="G44" s="63"/>
      <c r="H44" s="63"/>
      <c r="I44" s="63"/>
      <c r="J44" s="63"/>
      <c r="K44" s="63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3"/>
      <c r="AI44" s="63"/>
      <c r="AJ44" s="63"/>
      <c r="AK44" s="63"/>
      <c r="AL44" s="64"/>
      <c r="AM44" s="63"/>
      <c r="AN44" s="63"/>
      <c r="AO44" s="63"/>
      <c r="AP44" s="67"/>
      <c r="AQ44" s="67"/>
      <c r="AR44" s="63">
        <v>36</v>
      </c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8">
        <f t="shared" si="2"/>
        <v>36</v>
      </c>
      <c r="BF44" s="36"/>
      <c r="BG44" s="99"/>
      <c r="BH44" s="99"/>
      <c r="BI44" s="104"/>
    </row>
    <row r="45" spans="1:61" s="9" customFormat="1" ht="15.6">
      <c r="A45" s="166"/>
      <c r="B45" s="44" t="s">
        <v>198</v>
      </c>
      <c r="C45" s="45" t="s">
        <v>188</v>
      </c>
      <c r="D45" s="23" t="s">
        <v>71</v>
      </c>
      <c r="E45" s="63"/>
      <c r="F45" s="63"/>
      <c r="G45" s="63"/>
      <c r="H45" s="63"/>
      <c r="I45" s="63"/>
      <c r="J45" s="63"/>
      <c r="K45" s="63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3"/>
      <c r="AI45" s="63"/>
      <c r="AJ45" s="63"/>
      <c r="AK45" s="63"/>
      <c r="AL45" s="64"/>
      <c r="AM45" s="63"/>
      <c r="AN45" s="63"/>
      <c r="AO45" s="63"/>
      <c r="AP45" s="67"/>
      <c r="AQ45" s="67"/>
      <c r="AR45" s="63"/>
      <c r="AS45" s="63">
        <v>36</v>
      </c>
      <c r="AT45" s="63">
        <v>36</v>
      </c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8">
        <f t="shared" si="2"/>
        <v>72</v>
      </c>
      <c r="BF45" s="36"/>
      <c r="BG45" s="99"/>
      <c r="BH45" s="99"/>
      <c r="BI45" s="104"/>
    </row>
    <row r="46" spans="1:61" ht="14.4" customHeight="1">
      <c r="A46" s="166"/>
      <c r="B46" s="124" t="s">
        <v>199</v>
      </c>
      <c r="C46" s="124" t="s">
        <v>200</v>
      </c>
      <c r="D46" s="30" t="s">
        <v>71</v>
      </c>
      <c r="E46" s="19">
        <f>E48</f>
        <v>0</v>
      </c>
      <c r="F46" s="19">
        <f t="shared" ref="F46:AU47" si="19">F48</f>
        <v>0</v>
      </c>
      <c r="G46" s="19">
        <f t="shared" si="19"/>
        <v>0</v>
      </c>
      <c r="H46" s="19">
        <f t="shared" si="19"/>
        <v>0</v>
      </c>
      <c r="I46" s="19">
        <f t="shared" si="19"/>
        <v>0</v>
      </c>
      <c r="J46" s="19">
        <f t="shared" si="19"/>
        <v>0</v>
      </c>
      <c r="K46" s="19">
        <f t="shared" si="19"/>
        <v>0</v>
      </c>
      <c r="L46" s="19">
        <f t="shared" si="19"/>
        <v>0</v>
      </c>
      <c r="M46" s="19">
        <f t="shared" si="19"/>
        <v>0</v>
      </c>
      <c r="N46" s="19">
        <f t="shared" si="19"/>
        <v>0</v>
      </c>
      <c r="O46" s="19">
        <f t="shared" si="19"/>
        <v>0</v>
      </c>
      <c r="P46" s="19">
        <f t="shared" si="19"/>
        <v>0</v>
      </c>
      <c r="Q46" s="19">
        <f t="shared" si="19"/>
        <v>0</v>
      </c>
      <c r="R46" s="19">
        <f t="shared" si="19"/>
        <v>0</v>
      </c>
      <c r="S46" s="19">
        <f t="shared" si="19"/>
        <v>0</v>
      </c>
      <c r="T46" s="19">
        <f t="shared" si="19"/>
        <v>0</v>
      </c>
      <c r="U46" s="19"/>
      <c r="V46" s="19"/>
      <c r="W46" s="19"/>
      <c r="X46" s="19">
        <f t="shared" si="19"/>
        <v>4</v>
      </c>
      <c r="Y46" s="19">
        <f t="shared" si="19"/>
        <v>4</v>
      </c>
      <c r="Z46" s="19">
        <f t="shared" si="19"/>
        <v>4</v>
      </c>
      <c r="AA46" s="19">
        <f t="shared" si="19"/>
        <v>4</v>
      </c>
      <c r="AB46" s="19">
        <f t="shared" si="19"/>
        <v>4</v>
      </c>
      <c r="AC46" s="19">
        <f t="shared" si="19"/>
        <v>4</v>
      </c>
      <c r="AD46" s="19">
        <f t="shared" si="19"/>
        <v>4</v>
      </c>
      <c r="AE46" s="19">
        <f t="shared" si="19"/>
        <v>4</v>
      </c>
      <c r="AF46" s="19">
        <f t="shared" si="19"/>
        <v>4</v>
      </c>
      <c r="AG46" s="19">
        <f t="shared" si="19"/>
        <v>4</v>
      </c>
      <c r="AH46" s="19">
        <f t="shared" si="19"/>
        <v>4</v>
      </c>
      <c r="AI46" s="19">
        <f t="shared" si="19"/>
        <v>4</v>
      </c>
      <c r="AJ46" s="19">
        <f t="shared" si="19"/>
        <v>4</v>
      </c>
      <c r="AK46" s="19">
        <f t="shared" si="19"/>
        <v>4</v>
      </c>
      <c r="AL46" s="19">
        <f t="shared" si="19"/>
        <v>4</v>
      </c>
      <c r="AM46" s="19">
        <f t="shared" si="19"/>
        <v>4</v>
      </c>
      <c r="AN46" s="19">
        <f t="shared" si="19"/>
        <v>4</v>
      </c>
      <c r="AO46" s="19">
        <f t="shared" si="19"/>
        <v>4</v>
      </c>
      <c r="AP46" s="19">
        <f t="shared" si="19"/>
        <v>0</v>
      </c>
      <c r="AQ46" s="19">
        <f t="shared" si="19"/>
        <v>0</v>
      </c>
      <c r="AR46" s="19">
        <f t="shared" si="19"/>
        <v>0</v>
      </c>
      <c r="AS46" s="19">
        <f t="shared" si="19"/>
        <v>0</v>
      </c>
      <c r="AT46" s="19">
        <f t="shared" si="19"/>
        <v>0</v>
      </c>
      <c r="AU46" s="19">
        <f t="shared" si="19"/>
        <v>0</v>
      </c>
      <c r="AV46" s="19"/>
      <c r="AW46" s="19"/>
      <c r="AX46" s="19"/>
      <c r="AY46" s="19"/>
      <c r="AZ46" s="19"/>
      <c r="BA46" s="19"/>
      <c r="BB46" s="19"/>
      <c r="BC46" s="19"/>
      <c r="BD46" s="19"/>
      <c r="BE46" s="69">
        <f t="shared" si="2"/>
        <v>72</v>
      </c>
      <c r="BF46" s="36"/>
      <c r="BG46" s="99"/>
      <c r="BH46" s="99"/>
      <c r="BI46" s="104"/>
    </row>
    <row r="47" spans="1:61" ht="13.5" customHeight="1">
      <c r="A47" s="166"/>
      <c r="B47" s="125"/>
      <c r="C47" s="125"/>
      <c r="D47" s="30" t="s">
        <v>72</v>
      </c>
      <c r="E47" s="19">
        <f>E49</f>
        <v>0</v>
      </c>
      <c r="F47" s="19">
        <f t="shared" si="19"/>
        <v>0</v>
      </c>
      <c r="G47" s="19">
        <f t="shared" si="19"/>
        <v>0</v>
      </c>
      <c r="H47" s="19">
        <f t="shared" si="19"/>
        <v>0</v>
      </c>
      <c r="I47" s="19">
        <f t="shared" si="19"/>
        <v>0</v>
      </c>
      <c r="J47" s="19">
        <f t="shared" si="19"/>
        <v>0</v>
      </c>
      <c r="K47" s="19">
        <f t="shared" si="19"/>
        <v>0</v>
      </c>
      <c r="L47" s="19">
        <f t="shared" si="19"/>
        <v>0</v>
      </c>
      <c r="M47" s="19">
        <f t="shared" si="19"/>
        <v>0</v>
      </c>
      <c r="N47" s="19">
        <f t="shared" si="19"/>
        <v>0</v>
      </c>
      <c r="O47" s="19">
        <f t="shared" si="19"/>
        <v>0</v>
      </c>
      <c r="P47" s="19">
        <f t="shared" si="19"/>
        <v>0</v>
      </c>
      <c r="Q47" s="19">
        <f t="shared" si="19"/>
        <v>0</v>
      </c>
      <c r="R47" s="19">
        <f t="shared" si="19"/>
        <v>0</v>
      </c>
      <c r="S47" s="19">
        <f t="shared" si="19"/>
        <v>0</v>
      </c>
      <c r="T47" s="19">
        <f t="shared" si="19"/>
        <v>0</v>
      </c>
      <c r="U47" s="19"/>
      <c r="V47" s="19"/>
      <c r="W47" s="19"/>
      <c r="X47" s="19">
        <f t="shared" si="19"/>
        <v>2</v>
      </c>
      <c r="Y47" s="19">
        <f t="shared" si="19"/>
        <v>2</v>
      </c>
      <c r="Z47" s="19">
        <f t="shared" si="19"/>
        <v>2</v>
      </c>
      <c r="AA47" s="19">
        <f t="shared" si="19"/>
        <v>2</v>
      </c>
      <c r="AB47" s="19">
        <f t="shared" si="19"/>
        <v>2</v>
      </c>
      <c r="AC47" s="19">
        <f t="shared" si="19"/>
        <v>2</v>
      </c>
      <c r="AD47" s="19">
        <f t="shared" si="19"/>
        <v>2</v>
      </c>
      <c r="AE47" s="19">
        <f t="shared" si="19"/>
        <v>2</v>
      </c>
      <c r="AF47" s="19">
        <f t="shared" si="19"/>
        <v>2</v>
      </c>
      <c r="AG47" s="19">
        <f t="shared" si="19"/>
        <v>2</v>
      </c>
      <c r="AH47" s="19">
        <f t="shared" si="19"/>
        <v>2</v>
      </c>
      <c r="AI47" s="19">
        <f t="shared" si="19"/>
        <v>2</v>
      </c>
      <c r="AJ47" s="19">
        <f t="shared" si="19"/>
        <v>2</v>
      </c>
      <c r="AK47" s="19">
        <f t="shared" si="19"/>
        <v>2</v>
      </c>
      <c r="AL47" s="19">
        <f t="shared" si="19"/>
        <v>2</v>
      </c>
      <c r="AM47" s="19">
        <f t="shared" si="19"/>
        <v>2</v>
      </c>
      <c r="AN47" s="19">
        <f t="shared" si="19"/>
        <v>2</v>
      </c>
      <c r="AO47" s="19">
        <f t="shared" si="19"/>
        <v>2</v>
      </c>
      <c r="AP47" s="19">
        <f t="shared" si="19"/>
        <v>0</v>
      </c>
      <c r="AQ47" s="19">
        <f t="shared" si="19"/>
        <v>0</v>
      </c>
      <c r="AR47" s="19">
        <f t="shared" si="19"/>
        <v>0</v>
      </c>
      <c r="AS47" s="19">
        <f t="shared" si="19"/>
        <v>0</v>
      </c>
      <c r="AT47" s="19">
        <f t="shared" si="19"/>
        <v>0</v>
      </c>
      <c r="AU47" s="19">
        <f t="shared" si="19"/>
        <v>0</v>
      </c>
      <c r="AV47" s="19"/>
      <c r="AW47" s="19"/>
      <c r="AX47" s="19"/>
      <c r="AY47" s="19"/>
      <c r="AZ47" s="19"/>
      <c r="BA47" s="19"/>
      <c r="BB47" s="19"/>
      <c r="BC47" s="19"/>
      <c r="BD47" s="19"/>
      <c r="BE47" s="69">
        <f t="shared" si="2"/>
        <v>36</v>
      </c>
      <c r="BF47" s="36"/>
      <c r="BG47" s="99"/>
      <c r="BH47" s="99"/>
      <c r="BI47" s="104"/>
    </row>
    <row r="48" spans="1:61" ht="12.75" customHeight="1">
      <c r="A48" s="166"/>
      <c r="B48" s="116" t="s">
        <v>201</v>
      </c>
      <c r="C48" s="120" t="s">
        <v>202</v>
      </c>
      <c r="D48" s="62" t="s">
        <v>71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24"/>
      <c r="T48" s="24"/>
      <c r="U48" s="24"/>
      <c r="V48" s="24"/>
      <c r="W48" s="24"/>
      <c r="X48" s="13">
        <v>4</v>
      </c>
      <c r="Y48" s="13">
        <v>4</v>
      </c>
      <c r="Z48" s="13">
        <v>4</v>
      </c>
      <c r="AA48" s="13">
        <v>4</v>
      </c>
      <c r="AB48" s="13">
        <v>4</v>
      </c>
      <c r="AC48" s="13">
        <v>4</v>
      </c>
      <c r="AD48" s="13">
        <v>4</v>
      </c>
      <c r="AE48" s="13">
        <v>4</v>
      </c>
      <c r="AF48" s="13">
        <v>4</v>
      </c>
      <c r="AG48" s="13">
        <v>4</v>
      </c>
      <c r="AH48" s="13">
        <v>4</v>
      </c>
      <c r="AI48" s="13">
        <v>4</v>
      </c>
      <c r="AJ48" s="13">
        <v>4</v>
      </c>
      <c r="AK48" s="13">
        <v>4</v>
      </c>
      <c r="AL48" s="13">
        <v>4</v>
      </c>
      <c r="AM48" s="13">
        <v>4</v>
      </c>
      <c r="AN48" s="13">
        <v>4</v>
      </c>
      <c r="AO48" s="13">
        <v>4</v>
      </c>
      <c r="AP48" s="13"/>
      <c r="AQ48" s="13"/>
      <c r="AR48" s="13"/>
      <c r="AS48" s="13"/>
      <c r="AT48" s="13"/>
      <c r="AU48" s="13"/>
      <c r="AV48" s="55"/>
      <c r="AW48" s="55"/>
      <c r="AX48" s="55"/>
      <c r="AY48" s="55"/>
      <c r="AZ48" s="55"/>
      <c r="BA48" s="55"/>
      <c r="BB48" s="55"/>
      <c r="BC48" s="55"/>
      <c r="BD48" s="55"/>
      <c r="BE48" s="25">
        <f t="shared" si="2"/>
        <v>72</v>
      </c>
      <c r="BF48" s="36"/>
      <c r="BG48" s="99"/>
      <c r="BH48" s="99"/>
      <c r="BI48" s="104"/>
    </row>
    <row r="49" spans="1:61">
      <c r="A49" s="166"/>
      <c r="B49" s="117"/>
      <c r="C49" s="121"/>
      <c r="D49" s="62" t="s">
        <v>72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24"/>
      <c r="T49" s="24"/>
      <c r="U49" s="24"/>
      <c r="V49" s="24"/>
      <c r="W49" s="24"/>
      <c r="X49" s="13">
        <v>2</v>
      </c>
      <c r="Y49" s="13">
        <v>2</v>
      </c>
      <c r="Z49" s="13">
        <v>2</v>
      </c>
      <c r="AA49" s="13">
        <v>2</v>
      </c>
      <c r="AB49" s="13">
        <v>2</v>
      </c>
      <c r="AC49" s="13">
        <v>2</v>
      </c>
      <c r="AD49" s="13">
        <v>2</v>
      </c>
      <c r="AE49" s="13">
        <v>2</v>
      </c>
      <c r="AF49" s="13">
        <v>2</v>
      </c>
      <c r="AG49" s="13">
        <v>2</v>
      </c>
      <c r="AH49" s="13">
        <v>2</v>
      </c>
      <c r="AI49" s="13">
        <v>2</v>
      </c>
      <c r="AJ49" s="13">
        <v>2</v>
      </c>
      <c r="AK49" s="13">
        <v>2</v>
      </c>
      <c r="AL49" s="13">
        <v>2</v>
      </c>
      <c r="AM49" s="13">
        <v>2</v>
      </c>
      <c r="AN49" s="13">
        <v>2</v>
      </c>
      <c r="AO49" s="13">
        <v>2</v>
      </c>
      <c r="AP49" s="13"/>
      <c r="AQ49" s="13"/>
      <c r="AR49" s="13"/>
      <c r="AS49" s="13"/>
      <c r="AT49" s="13"/>
      <c r="AU49" s="13"/>
      <c r="AV49" s="55"/>
      <c r="AW49" s="55"/>
      <c r="AX49" s="55"/>
      <c r="AY49" s="55"/>
      <c r="AZ49" s="55"/>
      <c r="BA49" s="55"/>
      <c r="BB49" s="55"/>
      <c r="BC49" s="55"/>
      <c r="BD49" s="55"/>
      <c r="BE49" s="27">
        <f t="shared" si="2"/>
        <v>36</v>
      </c>
      <c r="BF49" s="36"/>
      <c r="BG49" s="99"/>
      <c r="BH49" s="99"/>
      <c r="BI49" s="104"/>
    </row>
    <row r="50" spans="1:61" s="35" customFormat="1" ht="15.75" customHeight="1">
      <c r="A50" s="166"/>
      <c r="B50" s="124" t="s">
        <v>203</v>
      </c>
      <c r="C50" s="124" t="s">
        <v>204</v>
      </c>
      <c r="D50" s="18" t="s">
        <v>71</v>
      </c>
      <c r="E50" s="20">
        <f t="shared" ref="E50:T50" si="20">E52+E54+E55</f>
        <v>0</v>
      </c>
      <c r="F50" s="20">
        <f t="shared" si="20"/>
        <v>0</v>
      </c>
      <c r="G50" s="20">
        <f t="shared" si="20"/>
        <v>0</v>
      </c>
      <c r="H50" s="20">
        <f t="shared" si="20"/>
        <v>0</v>
      </c>
      <c r="I50" s="20">
        <f t="shared" si="20"/>
        <v>0</v>
      </c>
      <c r="J50" s="20">
        <f t="shared" si="20"/>
        <v>0</v>
      </c>
      <c r="K50" s="20">
        <f t="shared" si="20"/>
        <v>0</v>
      </c>
      <c r="L50" s="20">
        <f t="shared" si="20"/>
        <v>0</v>
      </c>
      <c r="M50" s="20">
        <f t="shared" si="20"/>
        <v>0</v>
      </c>
      <c r="N50" s="20">
        <f t="shared" si="20"/>
        <v>0</v>
      </c>
      <c r="O50" s="20">
        <f t="shared" si="20"/>
        <v>0</v>
      </c>
      <c r="P50" s="20">
        <f t="shared" si="20"/>
        <v>0</v>
      </c>
      <c r="Q50" s="20">
        <f t="shared" si="20"/>
        <v>0</v>
      </c>
      <c r="R50" s="20">
        <f t="shared" si="20"/>
        <v>0</v>
      </c>
      <c r="S50" s="20">
        <f t="shared" si="20"/>
        <v>0</v>
      </c>
      <c r="T50" s="20">
        <f t="shared" si="20"/>
        <v>0</v>
      </c>
      <c r="U50" s="20"/>
      <c r="V50" s="20"/>
      <c r="W50" s="20"/>
      <c r="X50" s="20">
        <f t="shared" ref="X50:AU50" si="21">X52+X54+X55</f>
        <v>4</v>
      </c>
      <c r="Y50" s="20">
        <f t="shared" si="21"/>
        <v>4</v>
      </c>
      <c r="Z50" s="20">
        <f t="shared" si="21"/>
        <v>4</v>
      </c>
      <c r="AA50" s="20">
        <f t="shared" si="21"/>
        <v>4</v>
      </c>
      <c r="AB50" s="20">
        <f t="shared" si="21"/>
        <v>4</v>
      </c>
      <c r="AC50" s="20">
        <f t="shared" si="21"/>
        <v>4</v>
      </c>
      <c r="AD50" s="20">
        <f t="shared" si="21"/>
        <v>4</v>
      </c>
      <c r="AE50" s="20">
        <f t="shared" si="21"/>
        <v>4</v>
      </c>
      <c r="AF50" s="20">
        <f t="shared" si="21"/>
        <v>4</v>
      </c>
      <c r="AG50" s="20">
        <f t="shared" si="21"/>
        <v>4</v>
      </c>
      <c r="AH50" s="20">
        <f t="shared" si="21"/>
        <v>4</v>
      </c>
      <c r="AI50" s="20">
        <f t="shared" si="21"/>
        <v>4</v>
      </c>
      <c r="AJ50" s="20">
        <f t="shared" si="21"/>
        <v>4</v>
      </c>
      <c r="AK50" s="20">
        <f t="shared" si="21"/>
        <v>4</v>
      </c>
      <c r="AL50" s="20">
        <f t="shared" si="21"/>
        <v>4</v>
      </c>
      <c r="AM50" s="20">
        <f t="shared" si="21"/>
        <v>4</v>
      </c>
      <c r="AN50" s="20">
        <f t="shared" si="21"/>
        <v>4</v>
      </c>
      <c r="AO50" s="20">
        <f t="shared" si="21"/>
        <v>4</v>
      </c>
      <c r="AP50" s="20">
        <f t="shared" si="21"/>
        <v>36</v>
      </c>
      <c r="AQ50" s="20">
        <f t="shared" si="21"/>
        <v>36</v>
      </c>
      <c r="AR50" s="20">
        <f t="shared" si="21"/>
        <v>0</v>
      </c>
      <c r="AS50" s="20">
        <f t="shared" si="21"/>
        <v>0</v>
      </c>
      <c r="AT50" s="20">
        <f t="shared" si="21"/>
        <v>0</v>
      </c>
      <c r="AU50" s="20">
        <f t="shared" si="21"/>
        <v>36</v>
      </c>
      <c r="AV50" s="20"/>
      <c r="AW50" s="20"/>
      <c r="AX50" s="20"/>
      <c r="AY50" s="20"/>
      <c r="AZ50" s="20"/>
      <c r="BA50" s="20"/>
      <c r="BB50" s="20"/>
      <c r="BC50" s="20"/>
      <c r="BD50" s="20"/>
      <c r="BE50" s="20">
        <f t="shared" si="2"/>
        <v>180</v>
      </c>
      <c r="BF50" s="36"/>
      <c r="BG50" s="99"/>
      <c r="BH50" s="99"/>
      <c r="BI50" s="104"/>
    </row>
    <row r="51" spans="1:61" s="35" customFormat="1" ht="12" customHeight="1">
      <c r="A51" s="166"/>
      <c r="B51" s="125"/>
      <c r="C51" s="125"/>
      <c r="D51" s="18" t="s">
        <v>72</v>
      </c>
      <c r="E51" s="20">
        <f t="shared" ref="E51:T51" si="22">E53</f>
        <v>0</v>
      </c>
      <c r="F51" s="20">
        <f t="shared" si="22"/>
        <v>0</v>
      </c>
      <c r="G51" s="20">
        <f t="shared" si="22"/>
        <v>0</v>
      </c>
      <c r="H51" s="20">
        <f t="shared" si="22"/>
        <v>0</v>
      </c>
      <c r="I51" s="20">
        <f t="shared" si="22"/>
        <v>0</v>
      </c>
      <c r="J51" s="20">
        <f t="shared" si="22"/>
        <v>0</v>
      </c>
      <c r="K51" s="20">
        <f t="shared" si="22"/>
        <v>0</v>
      </c>
      <c r="L51" s="20">
        <f t="shared" si="22"/>
        <v>0</v>
      </c>
      <c r="M51" s="20">
        <f t="shared" si="22"/>
        <v>0</v>
      </c>
      <c r="N51" s="20">
        <f t="shared" si="22"/>
        <v>0</v>
      </c>
      <c r="O51" s="20">
        <f t="shared" si="22"/>
        <v>0</v>
      </c>
      <c r="P51" s="20">
        <f t="shared" si="22"/>
        <v>0</v>
      </c>
      <c r="Q51" s="20">
        <f t="shared" si="22"/>
        <v>0</v>
      </c>
      <c r="R51" s="20">
        <f t="shared" si="22"/>
        <v>0</v>
      </c>
      <c r="S51" s="20">
        <f t="shared" si="22"/>
        <v>0</v>
      </c>
      <c r="T51" s="20">
        <f t="shared" si="22"/>
        <v>0</v>
      </c>
      <c r="U51" s="20"/>
      <c r="V51" s="20"/>
      <c r="W51" s="20"/>
      <c r="X51" s="20">
        <f t="shared" ref="X51:AU51" si="23">X53</f>
        <v>2</v>
      </c>
      <c r="Y51" s="20">
        <f t="shared" si="23"/>
        <v>2</v>
      </c>
      <c r="Z51" s="20">
        <f t="shared" si="23"/>
        <v>2</v>
      </c>
      <c r="AA51" s="20">
        <f t="shared" si="23"/>
        <v>2</v>
      </c>
      <c r="AB51" s="20">
        <f t="shared" si="23"/>
        <v>2</v>
      </c>
      <c r="AC51" s="20">
        <f t="shared" si="23"/>
        <v>2</v>
      </c>
      <c r="AD51" s="20">
        <f t="shared" si="23"/>
        <v>2</v>
      </c>
      <c r="AE51" s="20">
        <f t="shared" si="23"/>
        <v>2</v>
      </c>
      <c r="AF51" s="20">
        <f t="shared" si="23"/>
        <v>2</v>
      </c>
      <c r="AG51" s="20">
        <f t="shared" si="23"/>
        <v>2</v>
      </c>
      <c r="AH51" s="20">
        <f t="shared" si="23"/>
        <v>2</v>
      </c>
      <c r="AI51" s="20">
        <f t="shared" si="23"/>
        <v>2</v>
      </c>
      <c r="AJ51" s="20">
        <f t="shared" si="23"/>
        <v>2</v>
      </c>
      <c r="AK51" s="20">
        <f t="shared" si="23"/>
        <v>2</v>
      </c>
      <c r="AL51" s="20">
        <f t="shared" si="23"/>
        <v>2</v>
      </c>
      <c r="AM51" s="20">
        <f t="shared" si="23"/>
        <v>2</v>
      </c>
      <c r="AN51" s="20">
        <f t="shared" si="23"/>
        <v>2</v>
      </c>
      <c r="AO51" s="20">
        <f t="shared" si="23"/>
        <v>2</v>
      </c>
      <c r="AP51" s="20">
        <f t="shared" si="23"/>
        <v>0</v>
      </c>
      <c r="AQ51" s="20">
        <f t="shared" si="23"/>
        <v>0</v>
      </c>
      <c r="AR51" s="20">
        <f t="shared" si="23"/>
        <v>0</v>
      </c>
      <c r="AS51" s="20">
        <f t="shared" si="23"/>
        <v>0</v>
      </c>
      <c r="AT51" s="20">
        <f t="shared" si="23"/>
        <v>0</v>
      </c>
      <c r="AU51" s="20">
        <f t="shared" si="23"/>
        <v>0</v>
      </c>
      <c r="AV51" s="20"/>
      <c r="AW51" s="20"/>
      <c r="AX51" s="20"/>
      <c r="AY51" s="20"/>
      <c r="AZ51" s="20"/>
      <c r="BA51" s="20"/>
      <c r="BB51" s="20"/>
      <c r="BC51" s="20"/>
      <c r="BD51" s="20"/>
      <c r="BE51" s="20">
        <f t="shared" si="2"/>
        <v>36</v>
      </c>
      <c r="BF51" s="36"/>
      <c r="BG51" s="99"/>
      <c r="BH51" s="99"/>
      <c r="BI51" s="104"/>
    </row>
    <row r="52" spans="1:61" s="9" customFormat="1" ht="12.75" customHeight="1">
      <c r="A52" s="166"/>
      <c r="B52" s="116" t="s">
        <v>205</v>
      </c>
      <c r="C52" s="120" t="s">
        <v>231</v>
      </c>
      <c r="D52" s="23" t="s">
        <v>71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24"/>
      <c r="V52" s="24"/>
      <c r="W52" s="24"/>
      <c r="X52" s="13">
        <v>4</v>
      </c>
      <c r="Y52" s="13">
        <v>4</v>
      </c>
      <c r="Z52" s="13">
        <v>4</v>
      </c>
      <c r="AA52" s="13">
        <v>4</v>
      </c>
      <c r="AB52" s="13">
        <v>4</v>
      </c>
      <c r="AC52" s="13">
        <v>4</v>
      </c>
      <c r="AD52" s="13">
        <v>4</v>
      </c>
      <c r="AE52" s="13">
        <v>4</v>
      </c>
      <c r="AF52" s="13">
        <v>4</v>
      </c>
      <c r="AG52" s="13">
        <v>4</v>
      </c>
      <c r="AH52" s="13">
        <v>4</v>
      </c>
      <c r="AI52" s="13">
        <v>4</v>
      </c>
      <c r="AJ52" s="13">
        <v>4</v>
      </c>
      <c r="AK52" s="13">
        <v>4</v>
      </c>
      <c r="AL52" s="13">
        <v>4</v>
      </c>
      <c r="AM52" s="13">
        <v>4</v>
      </c>
      <c r="AN52" s="13">
        <v>4</v>
      </c>
      <c r="AO52" s="13">
        <v>4</v>
      </c>
      <c r="AP52" s="24"/>
      <c r="AQ52" s="24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25">
        <f t="shared" si="2"/>
        <v>72</v>
      </c>
      <c r="BF52" s="36"/>
      <c r="BG52" s="99"/>
      <c r="BH52" s="99"/>
      <c r="BI52" s="104"/>
    </row>
    <row r="53" spans="1:61" s="9" customFormat="1">
      <c r="A53" s="166"/>
      <c r="B53" s="117"/>
      <c r="C53" s="121"/>
      <c r="D53" s="23" t="s">
        <v>72</v>
      </c>
      <c r="E53" s="25"/>
      <c r="F53" s="25"/>
      <c r="G53" s="25"/>
      <c r="H53" s="25"/>
      <c r="I53" s="25"/>
      <c r="J53" s="25"/>
      <c r="K53" s="25"/>
      <c r="L53" s="25"/>
      <c r="M53" s="25"/>
      <c r="N53" s="26"/>
      <c r="O53" s="26"/>
      <c r="P53" s="26"/>
      <c r="Q53" s="26"/>
      <c r="R53" s="26"/>
      <c r="S53" s="25"/>
      <c r="T53" s="25"/>
      <c r="U53" s="24"/>
      <c r="V53" s="24"/>
      <c r="W53" s="24"/>
      <c r="X53" s="13">
        <v>2</v>
      </c>
      <c r="Y53" s="13">
        <v>2</v>
      </c>
      <c r="Z53" s="13">
        <v>2</v>
      </c>
      <c r="AA53" s="13">
        <v>2</v>
      </c>
      <c r="AB53" s="13">
        <v>2</v>
      </c>
      <c r="AC53" s="13">
        <v>2</v>
      </c>
      <c r="AD53" s="13">
        <v>2</v>
      </c>
      <c r="AE53" s="13">
        <v>2</v>
      </c>
      <c r="AF53" s="13">
        <v>2</v>
      </c>
      <c r="AG53" s="13">
        <v>2</v>
      </c>
      <c r="AH53" s="13">
        <v>2</v>
      </c>
      <c r="AI53" s="13">
        <v>2</v>
      </c>
      <c r="AJ53" s="13">
        <v>2</v>
      </c>
      <c r="AK53" s="13">
        <v>2</v>
      </c>
      <c r="AL53" s="13">
        <v>2</v>
      </c>
      <c r="AM53" s="13">
        <v>2</v>
      </c>
      <c r="AN53" s="13">
        <v>2</v>
      </c>
      <c r="AO53" s="13">
        <v>2</v>
      </c>
      <c r="AP53" s="24"/>
      <c r="AQ53" s="24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27">
        <f t="shared" si="2"/>
        <v>36</v>
      </c>
      <c r="BF53" s="36"/>
      <c r="BG53" s="99"/>
      <c r="BH53" s="99"/>
      <c r="BI53" s="104"/>
    </row>
    <row r="54" spans="1:61" s="9" customFormat="1" ht="12.75" customHeight="1">
      <c r="A54" s="166"/>
      <c r="B54" s="23" t="s">
        <v>206</v>
      </c>
      <c r="C54" s="45" t="s">
        <v>186</v>
      </c>
      <c r="D54" s="23" t="s">
        <v>71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25"/>
      <c r="T54" s="25"/>
      <c r="U54" s="24"/>
      <c r="V54" s="24"/>
      <c r="W54" s="24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24">
        <v>36</v>
      </c>
      <c r="AQ54" s="24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25">
        <f t="shared" si="2"/>
        <v>36</v>
      </c>
      <c r="BF54" s="36"/>
      <c r="BG54" s="99"/>
      <c r="BH54" s="99"/>
      <c r="BI54" s="104"/>
    </row>
    <row r="55" spans="1:61" s="9" customFormat="1" ht="15.6">
      <c r="A55" s="166"/>
      <c r="B55" s="23" t="s">
        <v>207</v>
      </c>
      <c r="C55" s="45" t="s">
        <v>188</v>
      </c>
      <c r="D55" s="23" t="s">
        <v>71</v>
      </c>
      <c r="E55" s="13"/>
      <c r="F55" s="13"/>
      <c r="G55" s="13"/>
      <c r="H55" s="13"/>
      <c r="I55" s="13"/>
      <c r="J55" s="13"/>
      <c r="K55" s="13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13"/>
      <c r="AI55" s="13"/>
      <c r="AJ55" s="13"/>
      <c r="AK55" s="13"/>
      <c r="AL55" s="24"/>
      <c r="AM55" s="13"/>
      <c r="AN55" s="13"/>
      <c r="AO55" s="13"/>
      <c r="AP55" s="13"/>
      <c r="AQ55" s="13">
        <v>36</v>
      </c>
      <c r="AR55" s="13"/>
      <c r="AS55" s="13"/>
      <c r="AT55" s="13"/>
      <c r="AU55" s="13">
        <v>36</v>
      </c>
      <c r="AV55" s="13"/>
      <c r="AW55" s="13"/>
      <c r="AX55" s="13"/>
      <c r="AY55" s="13"/>
      <c r="AZ55" s="13"/>
      <c r="BA55" s="13"/>
      <c r="BB55" s="13"/>
      <c r="BC55" s="13"/>
      <c r="BD55" s="13"/>
      <c r="BE55" s="25">
        <f t="shared" si="2"/>
        <v>72</v>
      </c>
      <c r="BF55" s="36"/>
      <c r="BG55" s="99"/>
      <c r="BH55" s="99"/>
      <c r="BI55" s="104"/>
    </row>
    <row r="56" spans="1:61" s="35" customFormat="1" ht="21.75" customHeight="1">
      <c r="A56" s="166"/>
      <c r="B56" s="152" t="s">
        <v>119</v>
      </c>
      <c r="C56" s="153"/>
      <c r="D56" s="154"/>
      <c r="E56" s="20">
        <f t="shared" ref="E56:AJ56" si="24">E8+E16+E22</f>
        <v>36</v>
      </c>
      <c r="F56" s="20">
        <f t="shared" si="24"/>
        <v>36</v>
      </c>
      <c r="G56" s="20">
        <f t="shared" si="24"/>
        <v>36</v>
      </c>
      <c r="H56" s="20">
        <f t="shared" si="24"/>
        <v>36</v>
      </c>
      <c r="I56" s="20">
        <f t="shared" si="24"/>
        <v>36</v>
      </c>
      <c r="J56" s="20">
        <f t="shared" si="24"/>
        <v>36</v>
      </c>
      <c r="K56" s="20">
        <f t="shared" si="24"/>
        <v>36</v>
      </c>
      <c r="L56" s="20">
        <f t="shared" si="24"/>
        <v>36</v>
      </c>
      <c r="M56" s="20">
        <f t="shared" si="24"/>
        <v>36</v>
      </c>
      <c r="N56" s="20">
        <f t="shared" si="24"/>
        <v>36</v>
      </c>
      <c r="O56" s="20">
        <f t="shared" si="24"/>
        <v>36</v>
      </c>
      <c r="P56" s="20">
        <f t="shared" si="24"/>
        <v>36</v>
      </c>
      <c r="Q56" s="20">
        <f t="shared" si="24"/>
        <v>36</v>
      </c>
      <c r="R56" s="20">
        <f t="shared" si="24"/>
        <v>36</v>
      </c>
      <c r="S56" s="20">
        <f t="shared" si="24"/>
        <v>36</v>
      </c>
      <c r="T56" s="20">
        <f t="shared" si="24"/>
        <v>36</v>
      </c>
      <c r="U56" s="20">
        <f t="shared" si="24"/>
        <v>0</v>
      </c>
      <c r="V56" s="20">
        <f t="shared" si="24"/>
        <v>0</v>
      </c>
      <c r="W56" s="20">
        <f t="shared" si="24"/>
        <v>0</v>
      </c>
      <c r="X56" s="20">
        <f t="shared" si="24"/>
        <v>36</v>
      </c>
      <c r="Y56" s="20">
        <f t="shared" si="24"/>
        <v>36</v>
      </c>
      <c r="Z56" s="20">
        <f t="shared" si="24"/>
        <v>36</v>
      </c>
      <c r="AA56" s="20">
        <f t="shared" si="24"/>
        <v>36</v>
      </c>
      <c r="AB56" s="20">
        <f t="shared" si="24"/>
        <v>36</v>
      </c>
      <c r="AC56" s="20">
        <f t="shared" si="24"/>
        <v>36</v>
      </c>
      <c r="AD56" s="20">
        <f t="shared" si="24"/>
        <v>36</v>
      </c>
      <c r="AE56" s="20">
        <f t="shared" si="24"/>
        <v>36</v>
      </c>
      <c r="AF56" s="20">
        <f t="shared" si="24"/>
        <v>36</v>
      </c>
      <c r="AG56" s="20">
        <f t="shared" si="24"/>
        <v>36</v>
      </c>
      <c r="AH56" s="20">
        <f t="shared" si="24"/>
        <v>36</v>
      </c>
      <c r="AI56" s="20">
        <f t="shared" si="24"/>
        <v>36</v>
      </c>
      <c r="AJ56" s="20">
        <f t="shared" si="24"/>
        <v>36</v>
      </c>
      <c r="AK56" s="20">
        <f t="shared" ref="AK56:BD56" si="25">AK8+AK16+AK22</f>
        <v>36</v>
      </c>
      <c r="AL56" s="20">
        <f t="shared" si="25"/>
        <v>36</v>
      </c>
      <c r="AM56" s="20">
        <f t="shared" si="25"/>
        <v>36</v>
      </c>
      <c r="AN56" s="20">
        <f t="shared" si="25"/>
        <v>36</v>
      </c>
      <c r="AO56" s="20">
        <f t="shared" si="25"/>
        <v>36</v>
      </c>
      <c r="AP56" s="20">
        <f t="shared" si="25"/>
        <v>36</v>
      </c>
      <c r="AQ56" s="20">
        <f t="shared" si="25"/>
        <v>36</v>
      </c>
      <c r="AR56" s="20">
        <f t="shared" si="25"/>
        <v>36</v>
      </c>
      <c r="AS56" s="20">
        <f t="shared" si="25"/>
        <v>36</v>
      </c>
      <c r="AT56" s="20">
        <f t="shared" si="25"/>
        <v>36</v>
      </c>
      <c r="AU56" s="20">
        <f t="shared" si="25"/>
        <v>36</v>
      </c>
      <c r="AV56" s="20">
        <f t="shared" si="25"/>
        <v>0</v>
      </c>
      <c r="AW56" s="20">
        <f t="shared" si="25"/>
        <v>0</v>
      </c>
      <c r="AX56" s="20">
        <f t="shared" si="25"/>
        <v>0</v>
      </c>
      <c r="AY56" s="20">
        <f t="shared" si="25"/>
        <v>0</v>
      </c>
      <c r="AZ56" s="20">
        <f t="shared" si="25"/>
        <v>0</v>
      </c>
      <c r="BA56" s="20">
        <f t="shared" si="25"/>
        <v>0</v>
      </c>
      <c r="BB56" s="20">
        <f t="shared" si="25"/>
        <v>0</v>
      </c>
      <c r="BC56" s="20">
        <f t="shared" si="25"/>
        <v>0</v>
      </c>
      <c r="BD56" s="20">
        <f t="shared" si="25"/>
        <v>0</v>
      </c>
      <c r="BE56" s="20">
        <f t="shared" si="2"/>
        <v>1440</v>
      </c>
      <c r="BF56" s="36"/>
      <c r="BG56" s="99"/>
      <c r="BH56" s="99"/>
      <c r="BI56" s="104"/>
    </row>
    <row r="57" spans="1:61" s="35" customFormat="1" ht="19.5" customHeight="1">
      <c r="A57" s="166"/>
      <c r="B57" s="152" t="s">
        <v>120</v>
      </c>
      <c r="C57" s="153"/>
      <c r="D57" s="154"/>
      <c r="E57" s="20">
        <f t="shared" ref="E57:AU57" si="26">E9+E17+E23</f>
        <v>16.600000000000001</v>
      </c>
      <c r="F57" s="20">
        <f t="shared" si="26"/>
        <v>16.600000000000001</v>
      </c>
      <c r="G57" s="20">
        <f t="shared" si="26"/>
        <v>16.600000000000001</v>
      </c>
      <c r="H57" s="20">
        <f t="shared" si="26"/>
        <v>16.600000000000001</v>
      </c>
      <c r="I57" s="20">
        <f t="shared" si="26"/>
        <v>16.600000000000001</v>
      </c>
      <c r="J57" s="20">
        <f t="shared" si="26"/>
        <v>16.600000000000001</v>
      </c>
      <c r="K57" s="20">
        <f t="shared" si="26"/>
        <v>16.600000000000001</v>
      </c>
      <c r="L57" s="20">
        <f t="shared" si="26"/>
        <v>16.600000000000001</v>
      </c>
      <c r="M57" s="20">
        <f t="shared" si="26"/>
        <v>15.15</v>
      </c>
      <c r="N57" s="20">
        <f t="shared" si="26"/>
        <v>0</v>
      </c>
      <c r="O57" s="20">
        <f t="shared" si="26"/>
        <v>0</v>
      </c>
      <c r="P57" s="20">
        <f t="shared" si="26"/>
        <v>0</v>
      </c>
      <c r="Q57" s="20">
        <f t="shared" si="26"/>
        <v>0</v>
      </c>
      <c r="R57" s="20">
        <f t="shared" si="26"/>
        <v>0</v>
      </c>
      <c r="S57" s="20">
        <f t="shared" si="26"/>
        <v>0</v>
      </c>
      <c r="T57" s="20">
        <f t="shared" si="26"/>
        <v>0</v>
      </c>
      <c r="U57" s="20">
        <f t="shared" si="26"/>
        <v>0</v>
      </c>
      <c r="V57" s="20">
        <f t="shared" si="26"/>
        <v>0</v>
      </c>
      <c r="W57" s="20">
        <f t="shared" si="26"/>
        <v>0</v>
      </c>
      <c r="X57" s="20">
        <f t="shared" si="26"/>
        <v>18.445</v>
      </c>
      <c r="Y57" s="20">
        <f t="shared" si="26"/>
        <v>18.445</v>
      </c>
      <c r="Z57" s="20">
        <f t="shared" si="26"/>
        <v>18.445</v>
      </c>
      <c r="AA57" s="20">
        <f t="shared" si="26"/>
        <v>18.445</v>
      </c>
      <c r="AB57" s="20">
        <f t="shared" si="26"/>
        <v>18.445</v>
      </c>
      <c r="AC57" s="20">
        <f t="shared" si="26"/>
        <v>18.445</v>
      </c>
      <c r="AD57" s="20">
        <f t="shared" si="26"/>
        <v>18.445</v>
      </c>
      <c r="AE57" s="20">
        <f t="shared" si="26"/>
        <v>18.445</v>
      </c>
      <c r="AF57" s="20">
        <f t="shared" si="26"/>
        <v>18.443999999999999</v>
      </c>
      <c r="AG57" s="20">
        <f t="shared" si="26"/>
        <v>18.443999999999999</v>
      </c>
      <c r="AH57" s="20">
        <f t="shared" si="26"/>
        <v>18.443999999999999</v>
      </c>
      <c r="AI57" s="20">
        <f t="shared" si="26"/>
        <v>18.443999999999999</v>
      </c>
      <c r="AJ57" s="20">
        <f t="shared" si="26"/>
        <v>18.443999999999999</v>
      </c>
      <c r="AK57" s="20">
        <f t="shared" si="26"/>
        <v>18.443999999999999</v>
      </c>
      <c r="AL57" s="20">
        <f t="shared" si="26"/>
        <v>18.443999999999999</v>
      </c>
      <c r="AM57" s="20">
        <f t="shared" si="26"/>
        <v>18.443999999999999</v>
      </c>
      <c r="AN57" s="20">
        <f t="shared" si="26"/>
        <v>18.443999999999999</v>
      </c>
      <c r="AO57" s="20">
        <f t="shared" si="26"/>
        <v>18.443999999999999</v>
      </c>
      <c r="AP57" s="20">
        <f t="shared" si="26"/>
        <v>0</v>
      </c>
      <c r="AQ57" s="20">
        <f t="shared" si="26"/>
        <v>0</v>
      </c>
      <c r="AR57" s="20">
        <f t="shared" si="26"/>
        <v>0</v>
      </c>
      <c r="AS57" s="20">
        <f t="shared" si="26"/>
        <v>0</v>
      </c>
      <c r="AT57" s="20">
        <f t="shared" si="26"/>
        <v>0</v>
      </c>
      <c r="AU57" s="20">
        <f t="shared" si="26"/>
        <v>0</v>
      </c>
      <c r="AV57" s="20">
        <f t="shared" ref="AV57:BD57" si="27">AV9+AV23</f>
        <v>0</v>
      </c>
      <c r="AW57" s="20">
        <f t="shared" si="27"/>
        <v>0</v>
      </c>
      <c r="AX57" s="20">
        <f t="shared" si="27"/>
        <v>0</v>
      </c>
      <c r="AY57" s="20">
        <f t="shared" si="27"/>
        <v>0</v>
      </c>
      <c r="AZ57" s="20">
        <f t="shared" si="27"/>
        <v>0</v>
      </c>
      <c r="BA57" s="20">
        <f t="shared" si="27"/>
        <v>0</v>
      </c>
      <c r="BB57" s="20">
        <f t="shared" si="27"/>
        <v>0</v>
      </c>
      <c r="BC57" s="20">
        <f t="shared" si="27"/>
        <v>0</v>
      </c>
      <c r="BD57" s="20">
        <f t="shared" si="27"/>
        <v>0</v>
      </c>
      <c r="BE57" s="20">
        <f>BE9+BE17+BE23</f>
        <v>479.95000000000005</v>
      </c>
      <c r="BF57" s="36"/>
      <c r="BG57" s="99"/>
      <c r="BH57" s="99"/>
      <c r="BI57" s="104"/>
    </row>
    <row r="58" spans="1:61" s="35" customFormat="1" ht="14.4" customHeight="1">
      <c r="A58" s="167"/>
      <c r="B58" s="152" t="s">
        <v>121</v>
      </c>
      <c r="C58" s="153"/>
      <c r="D58" s="154"/>
      <c r="E58" s="20">
        <f>E56+E57</f>
        <v>52.6</v>
      </c>
      <c r="F58" s="19">
        <f t="shared" ref="F58:BE58" si="28">F56+F57</f>
        <v>52.6</v>
      </c>
      <c r="G58" s="19">
        <f t="shared" si="28"/>
        <v>52.6</v>
      </c>
      <c r="H58" s="19">
        <f t="shared" si="28"/>
        <v>52.6</v>
      </c>
      <c r="I58" s="19">
        <f t="shared" si="28"/>
        <v>52.6</v>
      </c>
      <c r="J58" s="19">
        <f t="shared" si="28"/>
        <v>52.6</v>
      </c>
      <c r="K58" s="19">
        <f t="shared" si="28"/>
        <v>52.6</v>
      </c>
      <c r="L58" s="19">
        <f t="shared" si="28"/>
        <v>52.6</v>
      </c>
      <c r="M58" s="19">
        <f t="shared" si="28"/>
        <v>51.15</v>
      </c>
      <c r="N58" s="19">
        <f t="shared" si="28"/>
        <v>36</v>
      </c>
      <c r="O58" s="19">
        <f t="shared" si="28"/>
        <v>36</v>
      </c>
      <c r="P58" s="19">
        <f t="shared" si="28"/>
        <v>36</v>
      </c>
      <c r="Q58" s="19">
        <f t="shared" si="28"/>
        <v>36</v>
      </c>
      <c r="R58" s="19">
        <f t="shared" si="28"/>
        <v>36</v>
      </c>
      <c r="S58" s="19">
        <f t="shared" si="28"/>
        <v>36</v>
      </c>
      <c r="T58" s="19">
        <f t="shared" si="28"/>
        <v>36</v>
      </c>
      <c r="U58" s="19">
        <f t="shared" si="28"/>
        <v>0</v>
      </c>
      <c r="V58" s="19">
        <f t="shared" si="28"/>
        <v>0</v>
      </c>
      <c r="W58" s="19">
        <f t="shared" si="28"/>
        <v>0</v>
      </c>
      <c r="X58" s="19">
        <f t="shared" si="28"/>
        <v>54.445</v>
      </c>
      <c r="Y58" s="19">
        <f t="shared" si="28"/>
        <v>54.445</v>
      </c>
      <c r="Z58" s="19">
        <f t="shared" si="28"/>
        <v>54.445</v>
      </c>
      <c r="AA58" s="19">
        <f t="shared" si="28"/>
        <v>54.445</v>
      </c>
      <c r="AB58" s="19">
        <f t="shared" si="28"/>
        <v>54.445</v>
      </c>
      <c r="AC58" s="19">
        <f t="shared" si="28"/>
        <v>54.445</v>
      </c>
      <c r="AD58" s="19">
        <f t="shared" si="28"/>
        <v>54.445</v>
      </c>
      <c r="AE58" s="19">
        <f t="shared" si="28"/>
        <v>54.445</v>
      </c>
      <c r="AF58" s="19">
        <f t="shared" si="28"/>
        <v>54.444000000000003</v>
      </c>
      <c r="AG58" s="19">
        <f t="shared" si="28"/>
        <v>54.444000000000003</v>
      </c>
      <c r="AH58" s="19">
        <f t="shared" si="28"/>
        <v>54.444000000000003</v>
      </c>
      <c r="AI58" s="19">
        <f t="shared" si="28"/>
        <v>54.444000000000003</v>
      </c>
      <c r="AJ58" s="19">
        <f t="shared" si="28"/>
        <v>54.444000000000003</v>
      </c>
      <c r="AK58" s="19">
        <f t="shared" si="28"/>
        <v>54.444000000000003</v>
      </c>
      <c r="AL58" s="19">
        <f t="shared" si="28"/>
        <v>54.444000000000003</v>
      </c>
      <c r="AM58" s="19">
        <f t="shared" si="28"/>
        <v>54.444000000000003</v>
      </c>
      <c r="AN58" s="19">
        <f t="shared" si="28"/>
        <v>54.444000000000003</v>
      </c>
      <c r="AO58" s="19">
        <f t="shared" si="28"/>
        <v>54.444000000000003</v>
      </c>
      <c r="AP58" s="19">
        <f t="shared" si="28"/>
        <v>36</v>
      </c>
      <c r="AQ58" s="19">
        <f t="shared" si="28"/>
        <v>36</v>
      </c>
      <c r="AR58" s="19">
        <f t="shared" si="28"/>
        <v>36</v>
      </c>
      <c r="AS58" s="19">
        <f t="shared" si="28"/>
        <v>36</v>
      </c>
      <c r="AT58" s="19">
        <f t="shared" si="28"/>
        <v>36</v>
      </c>
      <c r="AU58" s="19">
        <f t="shared" si="28"/>
        <v>36</v>
      </c>
      <c r="AV58" s="19">
        <f t="shared" si="28"/>
        <v>0</v>
      </c>
      <c r="AW58" s="19">
        <f t="shared" si="28"/>
        <v>0</v>
      </c>
      <c r="AX58" s="19">
        <f t="shared" si="28"/>
        <v>0</v>
      </c>
      <c r="AY58" s="19">
        <f t="shared" si="28"/>
        <v>0</v>
      </c>
      <c r="AZ58" s="19">
        <f t="shared" si="28"/>
        <v>0</v>
      </c>
      <c r="BA58" s="19">
        <f t="shared" si="28"/>
        <v>0</v>
      </c>
      <c r="BB58" s="19">
        <f t="shared" si="28"/>
        <v>0</v>
      </c>
      <c r="BC58" s="19">
        <f t="shared" si="28"/>
        <v>0</v>
      </c>
      <c r="BD58" s="20">
        <f t="shared" si="28"/>
        <v>0</v>
      </c>
      <c r="BE58" s="20">
        <f t="shared" si="28"/>
        <v>1919.95</v>
      </c>
      <c r="BF58" s="36"/>
      <c r="BG58" s="99"/>
      <c r="BH58" s="99"/>
      <c r="BI58" s="104"/>
    </row>
  </sheetData>
  <mergeCells count="74">
    <mergeCell ref="A2:A7"/>
    <mergeCell ref="B2:B7"/>
    <mergeCell ref="C2:C7"/>
    <mergeCell ref="D2:D7"/>
    <mergeCell ref="E2:H2"/>
    <mergeCell ref="AJ2:AL2"/>
    <mergeCell ref="AM2:AM3"/>
    <mergeCell ref="J2:L2"/>
    <mergeCell ref="M2:M3"/>
    <mergeCell ref="N2:Q2"/>
    <mergeCell ref="R2:U2"/>
    <mergeCell ref="V2:V3"/>
    <mergeCell ref="C10:C11"/>
    <mergeCell ref="B12:B13"/>
    <mergeCell ref="C12:C13"/>
    <mergeCell ref="A8:A58"/>
    <mergeCell ref="B8:B9"/>
    <mergeCell ref="C8:C9"/>
    <mergeCell ref="B10:B11"/>
    <mergeCell ref="BA2:BD2"/>
    <mergeCell ref="BE2:BE7"/>
    <mergeCell ref="E4:BD4"/>
    <mergeCell ref="E6:BD6"/>
    <mergeCell ref="AR2:AR3"/>
    <mergeCell ref="AS2:AU2"/>
    <mergeCell ref="AV2:AV3"/>
    <mergeCell ref="AW2:AY2"/>
    <mergeCell ref="AZ2:AZ3"/>
    <mergeCell ref="W2:Y2"/>
    <mergeCell ref="I2:I3"/>
    <mergeCell ref="AN2:AQ2"/>
    <mergeCell ref="Z2:Z3"/>
    <mergeCell ref="AA2:AD2"/>
    <mergeCell ref="AE2:AH2"/>
    <mergeCell ref="AI2:AI3"/>
    <mergeCell ref="B14:B15"/>
    <mergeCell ref="C14:C15"/>
    <mergeCell ref="B18:B19"/>
    <mergeCell ref="C18:C19"/>
    <mergeCell ref="B20:B21"/>
    <mergeCell ref="C20:C21"/>
    <mergeCell ref="B16:B17"/>
    <mergeCell ref="C16:C17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46:B47"/>
    <mergeCell ref="C46:C47"/>
    <mergeCell ref="B36:B37"/>
    <mergeCell ref="C36:C37"/>
    <mergeCell ref="B40:B41"/>
    <mergeCell ref="C40:C41"/>
    <mergeCell ref="B42:B43"/>
    <mergeCell ref="C42:C43"/>
    <mergeCell ref="B56:D56"/>
    <mergeCell ref="B57:D57"/>
    <mergeCell ref="B58:D58"/>
    <mergeCell ref="B48:B49"/>
    <mergeCell ref="C48:C49"/>
    <mergeCell ref="B50:B51"/>
    <mergeCell ref="C50:C51"/>
    <mergeCell ref="B52:B53"/>
    <mergeCell ref="C52:C53"/>
  </mergeCells>
  <pageMargins left="0.7" right="0.7" top="0.75" bottom="0.75" header="0.3" footer="0.3"/>
  <pageSetup paperSize="9" scale="5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L41"/>
  <sheetViews>
    <sheetView zoomScale="80" zoomScaleNormal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RowHeight="14.4"/>
  <cols>
    <col min="1" max="1" width="4.88671875" customWidth="1"/>
    <col min="2" max="2" width="6.88671875" customWidth="1"/>
    <col min="3" max="3" width="20.5546875" customWidth="1"/>
    <col min="4" max="4" width="6.109375" customWidth="1"/>
    <col min="5" max="56" width="2.6640625" customWidth="1"/>
    <col min="57" max="57" width="6.88671875" style="35" customWidth="1"/>
    <col min="58" max="58" width="7.6640625" style="9" customWidth="1"/>
    <col min="59" max="59" width="6.6640625" style="9" customWidth="1"/>
    <col min="60" max="60" width="6.33203125" style="9" customWidth="1"/>
    <col min="61" max="63" width="8.88671875" style="9"/>
    <col min="64" max="64" width="8.88671875" style="83"/>
  </cols>
  <sheetData>
    <row r="2" spans="1:64" ht="69.75" customHeight="1">
      <c r="A2" s="189" t="s">
        <v>17</v>
      </c>
      <c r="B2" s="189" t="s">
        <v>18</v>
      </c>
      <c r="C2" s="189" t="s">
        <v>19</v>
      </c>
      <c r="D2" s="189" t="s">
        <v>20</v>
      </c>
      <c r="E2" s="149" t="s">
        <v>21</v>
      </c>
      <c r="F2" s="150"/>
      <c r="G2" s="150"/>
      <c r="H2" s="151"/>
      <c r="I2" s="143" t="s">
        <v>22</v>
      </c>
      <c r="J2" s="128" t="s">
        <v>23</v>
      </c>
      <c r="K2" s="128"/>
      <c r="L2" s="129"/>
      <c r="M2" s="143" t="s">
        <v>24</v>
      </c>
      <c r="N2" s="128" t="s">
        <v>25</v>
      </c>
      <c r="O2" s="128"/>
      <c r="P2" s="128"/>
      <c r="Q2" s="129"/>
      <c r="R2" s="127" t="s">
        <v>26</v>
      </c>
      <c r="S2" s="128"/>
      <c r="T2" s="128"/>
      <c r="U2" s="129"/>
      <c r="V2" s="136" t="s">
        <v>27</v>
      </c>
      <c r="W2" s="127" t="s">
        <v>28</v>
      </c>
      <c r="X2" s="128"/>
      <c r="Y2" s="129"/>
      <c r="Z2" s="138" t="s">
        <v>29</v>
      </c>
      <c r="AA2" s="127" t="s">
        <v>30</v>
      </c>
      <c r="AB2" s="128"/>
      <c r="AC2" s="129"/>
      <c r="AD2" s="138" t="s">
        <v>31</v>
      </c>
      <c r="AE2" s="127" t="s">
        <v>32</v>
      </c>
      <c r="AF2" s="128"/>
      <c r="AG2" s="128"/>
      <c r="AH2" s="129"/>
      <c r="AI2" s="136" t="s">
        <v>33</v>
      </c>
      <c r="AJ2" s="127" t="s">
        <v>34</v>
      </c>
      <c r="AK2" s="128"/>
      <c r="AL2" s="129"/>
      <c r="AM2" s="136" t="s">
        <v>35</v>
      </c>
      <c r="AN2" s="127" t="s">
        <v>36</v>
      </c>
      <c r="AO2" s="128"/>
      <c r="AP2" s="128"/>
      <c r="AQ2" s="129"/>
      <c r="AR2" s="127" t="s">
        <v>37</v>
      </c>
      <c r="AS2" s="128"/>
      <c r="AT2" s="128"/>
      <c r="AU2" s="129"/>
      <c r="AV2" s="136" t="s">
        <v>38</v>
      </c>
      <c r="AW2" s="127" t="s">
        <v>39</v>
      </c>
      <c r="AX2" s="128"/>
      <c r="AY2" s="129"/>
      <c r="AZ2" s="136" t="s">
        <v>40</v>
      </c>
      <c r="BA2" s="127" t="s">
        <v>41</v>
      </c>
      <c r="BB2" s="128"/>
      <c r="BC2" s="128"/>
      <c r="BD2" s="129"/>
      <c r="BE2" s="158" t="s">
        <v>42</v>
      </c>
    </row>
    <row r="3" spans="1:64" ht="30.75" customHeight="1">
      <c r="A3" s="190"/>
      <c r="B3" s="190"/>
      <c r="C3" s="190"/>
      <c r="D3" s="190"/>
      <c r="E3" s="10" t="s">
        <v>43</v>
      </c>
      <c r="F3" s="10" t="s">
        <v>44</v>
      </c>
      <c r="G3" s="10" t="s">
        <v>45</v>
      </c>
      <c r="H3" s="10" t="s">
        <v>46</v>
      </c>
      <c r="I3" s="144"/>
      <c r="J3" s="11" t="s">
        <v>47</v>
      </c>
      <c r="K3" s="11" t="s">
        <v>48</v>
      </c>
      <c r="L3" s="10" t="s">
        <v>49</v>
      </c>
      <c r="M3" s="144"/>
      <c r="N3" s="11" t="s">
        <v>50</v>
      </c>
      <c r="O3" s="10" t="s">
        <v>51</v>
      </c>
      <c r="P3" s="10" t="s">
        <v>52</v>
      </c>
      <c r="Q3" s="10" t="s">
        <v>53</v>
      </c>
      <c r="R3" s="10" t="s">
        <v>43</v>
      </c>
      <c r="S3" s="10" t="s">
        <v>44</v>
      </c>
      <c r="T3" s="10" t="s">
        <v>45</v>
      </c>
      <c r="U3" s="10" t="s">
        <v>46</v>
      </c>
      <c r="V3" s="137"/>
      <c r="W3" s="10" t="s">
        <v>54</v>
      </c>
      <c r="X3" s="10" t="s">
        <v>55</v>
      </c>
      <c r="Y3" s="10" t="s">
        <v>56</v>
      </c>
      <c r="Z3" s="139"/>
      <c r="AA3" s="10" t="s">
        <v>57</v>
      </c>
      <c r="AB3" s="10" t="s">
        <v>58</v>
      </c>
      <c r="AC3" s="10" t="s">
        <v>59</v>
      </c>
      <c r="AD3" s="139"/>
      <c r="AE3" s="12" t="s">
        <v>57</v>
      </c>
      <c r="AF3" s="12" t="s">
        <v>58</v>
      </c>
      <c r="AG3" s="10" t="s">
        <v>59</v>
      </c>
      <c r="AH3" s="10" t="s">
        <v>60</v>
      </c>
      <c r="AI3" s="137"/>
      <c r="AJ3" s="10" t="s">
        <v>47</v>
      </c>
      <c r="AK3" s="11" t="s">
        <v>48</v>
      </c>
      <c r="AL3" s="11" t="s">
        <v>49</v>
      </c>
      <c r="AM3" s="137"/>
      <c r="AN3" s="10" t="s">
        <v>61</v>
      </c>
      <c r="AO3" s="11" t="s">
        <v>62</v>
      </c>
      <c r="AP3" s="11" t="s">
        <v>63</v>
      </c>
      <c r="AQ3" s="12" t="s">
        <v>64</v>
      </c>
      <c r="AR3" s="10" t="s">
        <v>43</v>
      </c>
      <c r="AS3" s="11" t="s">
        <v>44</v>
      </c>
      <c r="AT3" s="10" t="s">
        <v>45</v>
      </c>
      <c r="AU3" s="10" t="s">
        <v>46</v>
      </c>
      <c r="AV3" s="137"/>
      <c r="AW3" s="10" t="s">
        <v>47</v>
      </c>
      <c r="AX3" s="10" t="s">
        <v>48</v>
      </c>
      <c r="AY3" s="10" t="s">
        <v>49</v>
      </c>
      <c r="AZ3" s="137"/>
      <c r="BA3" s="10" t="s">
        <v>50</v>
      </c>
      <c r="BB3" s="10" t="s">
        <v>51</v>
      </c>
      <c r="BC3" s="10" t="s">
        <v>52</v>
      </c>
      <c r="BD3" s="10" t="s">
        <v>65</v>
      </c>
      <c r="BE3" s="159"/>
      <c r="BG3" s="17"/>
      <c r="BH3" s="17"/>
    </row>
    <row r="4" spans="1:64">
      <c r="A4" s="190"/>
      <c r="B4" s="190"/>
      <c r="C4" s="190"/>
      <c r="D4" s="190"/>
      <c r="E4" s="185" t="s">
        <v>134</v>
      </c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59"/>
    </row>
    <row r="5" spans="1:64">
      <c r="A5" s="190"/>
      <c r="B5" s="190"/>
      <c r="C5" s="190"/>
      <c r="D5" s="190"/>
      <c r="E5" s="49">
        <v>35</v>
      </c>
      <c r="F5" s="49">
        <v>36</v>
      </c>
      <c r="G5" s="49">
        <v>37</v>
      </c>
      <c r="H5" s="49">
        <v>38</v>
      </c>
      <c r="I5" s="49">
        <v>39</v>
      </c>
      <c r="J5" s="49">
        <v>40</v>
      </c>
      <c r="K5" s="49">
        <v>41</v>
      </c>
      <c r="L5" s="49">
        <v>42</v>
      </c>
      <c r="M5" s="49">
        <v>43</v>
      </c>
      <c r="N5" s="49">
        <v>44</v>
      </c>
      <c r="O5" s="49">
        <v>45</v>
      </c>
      <c r="P5" s="49">
        <v>46</v>
      </c>
      <c r="Q5" s="49">
        <v>47</v>
      </c>
      <c r="R5" s="49">
        <v>48</v>
      </c>
      <c r="S5" s="49">
        <v>49</v>
      </c>
      <c r="T5" s="49">
        <v>50</v>
      </c>
      <c r="U5" s="49">
        <v>51</v>
      </c>
      <c r="V5" s="49">
        <v>52</v>
      </c>
      <c r="W5" s="49">
        <v>1</v>
      </c>
      <c r="X5" s="49">
        <v>2</v>
      </c>
      <c r="Y5" s="49">
        <v>3</v>
      </c>
      <c r="Z5" s="49">
        <v>4</v>
      </c>
      <c r="AA5" s="49">
        <v>5</v>
      </c>
      <c r="AB5" s="49">
        <v>6</v>
      </c>
      <c r="AC5" s="49">
        <v>7</v>
      </c>
      <c r="AD5" s="49">
        <v>8</v>
      </c>
      <c r="AE5" s="49">
        <v>9</v>
      </c>
      <c r="AF5" s="49">
        <v>10</v>
      </c>
      <c r="AG5" s="49">
        <v>11</v>
      </c>
      <c r="AH5" s="49">
        <v>12</v>
      </c>
      <c r="AI5" s="49">
        <v>13</v>
      </c>
      <c r="AJ5" s="49">
        <v>14</v>
      </c>
      <c r="AK5" s="49">
        <v>15</v>
      </c>
      <c r="AL5" s="49">
        <v>16</v>
      </c>
      <c r="AM5" s="49">
        <v>17</v>
      </c>
      <c r="AN5" s="49">
        <v>18</v>
      </c>
      <c r="AO5" s="49">
        <v>19</v>
      </c>
      <c r="AP5" s="49">
        <v>20</v>
      </c>
      <c r="AQ5" s="49">
        <v>21</v>
      </c>
      <c r="AR5" s="49">
        <v>22</v>
      </c>
      <c r="AS5" s="49">
        <v>23</v>
      </c>
      <c r="AT5" s="49">
        <v>24</v>
      </c>
      <c r="AU5" s="49">
        <v>25</v>
      </c>
      <c r="AV5" s="49">
        <v>26</v>
      </c>
      <c r="AW5" s="49">
        <v>27</v>
      </c>
      <c r="AX5" s="49">
        <v>28</v>
      </c>
      <c r="AY5" s="49">
        <v>29</v>
      </c>
      <c r="AZ5" s="49">
        <v>30</v>
      </c>
      <c r="BA5" s="49">
        <v>31</v>
      </c>
      <c r="BB5" s="49">
        <v>32</v>
      </c>
      <c r="BC5" s="49">
        <v>33</v>
      </c>
      <c r="BD5" s="49">
        <v>34</v>
      </c>
      <c r="BE5" s="159"/>
    </row>
    <row r="6" spans="1:64">
      <c r="A6" s="190"/>
      <c r="B6" s="190"/>
      <c r="C6" s="190"/>
      <c r="D6" s="190"/>
      <c r="E6" s="163" t="s">
        <v>135</v>
      </c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59"/>
    </row>
    <row r="7" spans="1:64" ht="18.75" customHeight="1">
      <c r="A7" s="191"/>
      <c r="B7" s="191"/>
      <c r="C7" s="191"/>
      <c r="D7" s="191"/>
      <c r="E7" s="50">
        <v>1</v>
      </c>
      <c r="F7" s="50">
        <v>2</v>
      </c>
      <c r="G7" s="50">
        <v>3</v>
      </c>
      <c r="H7" s="50">
        <v>4</v>
      </c>
      <c r="I7" s="50">
        <v>5</v>
      </c>
      <c r="J7" s="50">
        <v>6</v>
      </c>
      <c r="K7" s="50">
        <v>7</v>
      </c>
      <c r="L7" s="50">
        <v>8</v>
      </c>
      <c r="M7" s="50">
        <v>9</v>
      </c>
      <c r="N7" s="50">
        <v>10</v>
      </c>
      <c r="O7" s="50">
        <v>11</v>
      </c>
      <c r="P7" s="50">
        <v>12</v>
      </c>
      <c r="Q7" s="50">
        <v>13</v>
      </c>
      <c r="R7" s="50">
        <v>14</v>
      </c>
      <c r="S7" s="50">
        <v>15</v>
      </c>
      <c r="T7" s="50">
        <v>16</v>
      </c>
      <c r="U7" s="50">
        <v>17</v>
      </c>
      <c r="V7" s="50">
        <v>18</v>
      </c>
      <c r="W7" s="50">
        <v>19</v>
      </c>
      <c r="X7" s="50">
        <v>20</v>
      </c>
      <c r="Y7" s="50">
        <v>21</v>
      </c>
      <c r="Z7" s="50">
        <v>22</v>
      </c>
      <c r="AA7" s="50">
        <v>23</v>
      </c>
      <c r="AB7" s="50">
        <v>24</v>
      </c>
      <c r="AC7" s="50">
        <v>25</v>
      </c>
      <c r="AD7" s="50">
        <v>26</v>
      </c>
      <c r="AE7" s="50">
        <v>27</v>
      </c>
      <c r="AF7" s="50">
        <v>28</v>
      </c>
      <c r="AG7" s="50">
        <v>29</v>
      </c>
      <c r="AH7" s="50">
        <v>30</v>
      </c>
      <c r="AI7" s="50">
        <v>31</v>
      </c>
      <c r="AJ7" s="50">
        <v>32</v>
      </c>
      <c r="AK7" s="50">
        <v>33</v>
      </c>
      <c r="AL7" s="50">
        <v>34</v>
      </c>
      <c r="AM7" s="50">
        <v>35</v>
      </c>
      <c r="AN7" s="50">
        <v>36</v>
      </c>
      <c r="AO7" s="50">
        <v>37</v>
      </c>
      <c r="AP7" s="50">
        <v>38</v>
      </c>
      <c r="AQ7" s="50">
        <v>39</v>
      </c>
      <c r="AR7" s="50">
        <v>40</v>
      </c>
      <c r="AS7" s="50">
        <v>41</v>
      </c>
      <c r="AT7" s="50">
        <v>42</v>
      </c>
      <c r="AU7" s="50">
        <v>43</v>
      </c>
      <c r="AV7" s="50">
        <v>44</v>
      </c>
      <c r="AW7" s="50">
        <v>45</v>
      </c>
      <c r="AX7" s="50">
        <v>46</v>
      </c>
      <c r="AY7" s="50">
        <v>47</v>
      </c>
      <c r="AZ7" s="49">
        <v>48</v>
      </c>
      <c r="BA7" s="49">
        <v>49</v>
      </c>
      <c r="BB7" s="49">
        <v>50</v>
      </c>
      <c r="BC7" s="49">
        <v>51</v>
      </c>
      <c r="BD7" s="49">
        <v>52</v>
      </c>
      <c r="BE7" s="160"/>
    </row>
    <row r="8" spans="1:64" s="35" customFormat="1" ht="16.5" customHeight="1">
      <c r="A8" s="187" t="s">
        <v>214</v>
      </c>
      <c r="B8" s="176" t="s">
        <v>137</v>
      </c>
      <c r="C8" s="176" t="s">
        <v>138</v>
      </c>
      <c r="D8" s="74" t="s">
        <v>71</v>
      </c>
      <c r="E8" s="75">
        <f>E10+E12</f>
        <v>4</v>
      </c>
      <c r="F8" s="75">
        <f t="shared" ref="F8:AU9" si="0">F10+F12</f>
        <v>4</v>
      </c>
      <c r="G8" s="75">
        <f t="shared" si="0"/>
        <v>4</v>
      </c>
      <c r="H8" s="75">
        <f t="shared" si="0"/>
        <v>4</v>
      </c>
      <c r="I8" s="75">
        <f t="shared" si="0"/>
        <v>4</v>
      </c>
      <c r="J8" s="75">
        <f t="shared" si="0"/>
        <v>4</v>
      </c>
      <c r="K8" s="75">
        <f t="shared" si="0"/>
        <v>4</v>
      </c>
      <c r="L8" s="75">
        <f t="shared" si="0"/>
        <v>4</v>
      </c>
      <c r="M8" s="75">
        <f t="shared" si="0"/>
        <v>4</v>
      </c>
      <c r="N8" s="75">
        <f t="shared" si="0"/>
        <v>4</v>
      </c>
      <c r="O8" s="75">
        <f t="shared" si="0"/>
        <v>0</v>
      </c>
      <c r="P8" s="75">
        <f t="shared" si="0"/>
        <v>0</v>
      </c>
      <c r="Q8" s="75">
        <f t="shared" si="0"/>
        <v>0</v>
      </c>
      <c r="R8" s="75">
        <f t="shared" si="0"/>
        <v>0</v>
      </c>
      <c r="S8" s="75">
        <f t="shared" si="0"/>
        <v>0</v>
      </c>
      <c r="T8" s="75">
        <f t="shared" si="0"/>
        <v>0</v>
      </c>
      <c r="U8" s="75">
        <f t="shared" si="0"/>
        <v>0</v>
      </c>
      <c r="V8" s="75"/>
      <c r="W8" s="75"/>
      <c r="X8" s="75">
        <f t="shared" si="0"/>
        <v>4</v>
      </c>
      <c r="Y8" s="75">
        <f t="shared" si="0"/>
        <v>4</v>
      </c>
      <c r="Z8" s="75">
        <f t="shared" si="0"/>
        <v>4</v>
      </c>
      <c r="AA8" s="75">
        <f t="shared" si="0"/>
        <v>4</v>
      </c>
      <c r="AB8" s="75">
        <f t="shared" si="0"/>
        <v>4</v>
      </c>
      <c r="AC8" s="75">
        <f t="shared" si="0"/>
        <v>4</v>
      </c>
      <c r="AD8" s="75">
        <f t="shared" si="0"/>
        <v>4</v>
      </c>
      <c r="AE8" s="75">
        <f t="shared" si="0"/>
        <v>4</v>
      </c>
      <c r="AF8" s="75">
        <f t="shared" si="0"/>
        <v>0</v>
      </c>
      <c r="AG8" s="75">
        <f t="shared" si="0"/>
        <v>0</v>
      </c>
      <c r="AH8" s="75">
        <f t="shared" si="0"/>
        <v>0</v>
      </c>
      <c r="AI8" s="75">
        <f t="shared" si="0"/>
        <v>0</v>
      </c>
      <c r="AJ8" s="75">
        <f t="shared" si="0"/>
        <v>0</v>
      </c>
      <c r="AK8" s="75">
        <f t="shared" si="0"/>
        <v>0</v>
      </c>
      <c r="AL8" s="75">
        <f t="shared" si="0"/>
        <v>0</v>
      </c>
      <c r="AM8" s="75">
        <f t="shared" si="0"/>
        <v>0</v>
      </c>
      <c r="AN8" s="75">
        <f t="shared" si="0"/>
        <v>0</v>
      </c>
      <c r="AO8" s="75">
        <f t="shared" si="0"/>
        <v>0</v>
      </c>
      <c r="AP8" s="75">
        <f t="shared" si="0"/>
        <v>0</v>
      </c>
      <c r="AQ8" s="75">
        <f t="shared" si="0"/>
        <v>0</v>
      </c>
      <c r="AR8" s="75">
        <f t="shared" si="0"/>
        <v>0</v>
      </c>
      <c r="AS8" s="75">
        <f t="shared" si="0"/>
        <v>0</v>
      </c>
      <c r="AT8" s="75">
        <f t="shared" si="0"/>
        <v>0</v>
      </c>
      <c r="AU8" s="75">
        <f t="shared" si="0"/>
        <v>0</v>
      </c>
      <c r="AV8" s="75"/>
      <c r="AW8" s="75"/>
      <c r="AX8" s="75"/>
      <c r="AY8" s="75"/>
      <c r="AZ8" s="75"/>
      <c r="BA8" s="75"/>
      <c r="BB8" s="75"/>
      <c r="BC8" s="75"/>
      <c r="BD8" s="75"/>
      <c r="BE8" s="76">
        <f t="shared" ref="BE8:BE34" si="1">SUM(E8:BD8)</f>
        <v>72</v>
      </c>
      <c r="BF8" s="34"/>
      <c r="BG8" s="103"/>
      <c r="BH8" s="103"/>
      <c r="BI8" s="104"/>
      <c r="BJ8" s="34"/>
      <c r="BK8" s="34"/>
      <c r="BL8" s="34"/>
    </row>
    <row r="9" spans="1:64" s="35" customFormat="1" ht="13.2">
      <c r="A9" s="187"/>
      <c r="B9" s="177"/>
      <c r="C9" s="177"/>
      <c r="D9" s="77" t="s">
        <v>72</v>
      </c>
      <c r="E9" s="76">
        <f>E11+E13</f>
        <v>2.4</v>
      </c>
      <c r="F9" s="76">
        <f t="shared" si="0"/>
        <v>2.4</v>
      </c>
      <c r="G9" s="76">
        <f t="shared" si="0"/>
        <v>2.4</v>
      </c>
      <c r="H9" s="76">
        <f t="shared" si="0"/>
        <v>2.4</v>
      </c>
      <c r="I9" s="76">
        <f t="shared" si="0"/>
        <v>2.4</v>
      </c>
      <c r="J9" s="76">
        <f t="shared" si="0"/>
        <v>2.4</v>
      </c>
      <c r="K9" s="76">
        <f t="shared" si="0"/>
        <v>2.4</v>
      </c>
      <c r="L9" s="76">
        <f t="shared" si="0"/>
        <v>2.4</v>
      </c>
      <c r="M9" s="76">
        <f t="shared" si="0"/>
        <v>2.4</v>
      </c>
      <c r="N9" s="76">
        <f t="shared" si="0"/>
        <v>2.4</v>
      </c>
      <c r="O9" s="76">
        <f t="shared" si="0"/>
        <v>0</v>
      </c>
      <c r="P9" s="76">
        <f t="shared" si="0"/>
        <v>0</v>
      </c>
      <c r="Q9" s="76">
        <f t="shared" si="0"/>
        <v>0</v>
      </c>
      <c r="R9" s="76">
        <f t="shared" si="0"/>
        <v>0</v>
      </c>
      <c r="S9" s="76">
        <f t="shared" si="0"/>
        <v>0</v>
      </c>
      <c r="T9" s="76">
        <f t="shared" si="0"/>
        <v>0</v>
      </c>
      <c r="U9" s="76">
        <f t="shared" si="0"/>
        <v>0</v>
      </c>
      <c r="V9" s="76"/>
      <c r="W9" s="76"/>
      <c r="X9" s="76">
        <f t="shared" si="0"/>
        <v>2.375</v>
      </c>
      <c r="Y9" s="76">
        <f t="shared" si="0"/>
        <v>2.375</v>
      </c>
      <c r="Z9" s="76">
        <f t="shared" si="0"/>
        <v>2.375</v>
      </c>
      <c r="AA9" s="76">
        <f t="shared" si="0"/>
        <v>2.375</v>
      </c>
      <c r="AB9" s="76">
        <f t="shared" si="0"/>
        <v>2.375</v>
      </c>
      <c r="AC9" s="76">
        <f t="shared" si="0"/>
        <v>2.375</v>
      </c>
      <c r="AD9" s="76">
        <f t="shared" si="0"/>
        <v>2.375</v>
      </c>
      <c r="AE9" s="76">
        <f t="shared" si="0"/>
        <v>2.375</v>
      </c>
      <c r="AF9" s="76">
        <f t="shared" si="0"/>
        <v>0</v>
      </c>
      <c r="AG9" s="76">
        <f t="shared" si="0"/>
        <v>0</v>
      </c>
      <c r="AH9" s="76">
        <f t="shared" si="0"/>
        <v>0</v>
      </c>
      <c r="AI9" s="76">
        <f t="shared" si="0"/>
        <v>0</v>
      </c>
      <c r="AJ9" s="76">
        <f t="shared" si="0"/>
        <v>0</v>
      </c>
      <c r="AK9" s="76">
        <f t="shared" si="0"/>
        <v>0</v>
      </c>
      <c r="AL9" s="76">
        <f t="shared" si="0"/>
        <v>0</v>
      </c>
      <c r="AM9" s="76">
        <f t="shared" si="0"/>
        <v>0</v>
      </c>
      <c r="AN9" s="76">
        <f t="shared" si="0"/>
        <v>0</v>
      </c>
      <c r="AO9" s="76">
        <f t="shared" si="0"/>
        <v>0</v>
      </c>
      <c r="AP9" s="76">
        <f t="shared" si="0"/>
        <v>0</v>
      </c>
      <c r="AQ9" s="76">
        <f t="shared" si="0"/>
        <v>0</v>
      </c>
      <c r="AR9" s="76">
        <f t="shared" si="0"/>
        <v>0</v>
      </c>
      <c r="AS9" s="76">
        <f t="shared" si="0"/>
        <v>0</v>
      </c>
      <c r="AT9" s="76">
        <f t="shared" si="0"/>
        <v>0</v>
      </c>
      <c r="AU9" s="76">
        <f t="shared" si="0"/>
        <v>0</v>
      </c>
      <c r="AV9" s="75"/>
      <c r="AW9" s="75"/>
      <c r="AX9" s="75"/>
      <c r="AY9" s="75"/>
      <c r="AZ9" s="75"/>
      <c r="BA9" s="75"/>
      <c r="BB9" s="75"/>
      <c r="BC9" s="75"/>
      <c r="BD9" s="75"/>
      <c r="BE9" s="76">
        <f t="shared" si="1"/>
        <v>43</v>
      </c>
      <c r="BF9" s="34"/>
      <c r="BG9" s="103"/>
      <c r="BH9" s="103"/>
      <c r="BI9" s="104"/>
      <c r="BJ9" s="34"/>
      <c r="BK9" s="34"/>
      <c r="BL9" s="34"/>
    </row>
    <row r="10" spans="1:64" s="83" customFormat="1">
      <c r="A10" s="187"/>
      <c r="B10" s="122" t="s">
        <v>140</v>
      </c>
      <c r="C10" s="123" t="s">
        <v>78</v>
      </c>
      <c r="D10" s="78" t="s">
        <v>71</v>
      </c>
      <c r="E10" s="79">
        <v>2</v>
      </c>
      <c r="F10" s="79">
        <v>2</v>
      </c>
      <c r="G10" s="79">
        <v>2</v>
      </c>
      <c r="H10" s="79">
        <v>2</v>
      </c>
      <c r="I10" s="79">
        <v>2</v>
      </c>
      <c r="J10" s="79">
        <v>2</v>
      </c>
      <c r="K10" s="79">
        <v>2</v>
      </c>
      <c r="L10" s="79">
        <v>2</v>
      </c>
      <c r="M10" s="79">
        <v>2</v>
      </c>
      <c r="N10" s="79">
        <v>2</v>
      </c>
      <c r="O10" s="79"/>
      <c r="P10" s="79"/>
      <c r="Q10" s="79"/>
      <c r="R10" s="79"/>
      <c r="S10" s="79"/>
      <c r="T10" s="79"/>
      <c r="U10" s="80"/>
      <c r="V10" s="80"/>
      <c r="W10" s="80"/>
      <c r="X10" s="79">
        <v>2</v>
      </c>
      <c r="Y10" s="79">
        <v>2</v>
      </c>
      <c r="Z10" s="79">
        <v>2</v>
      </c>
      <c r="AA10" s="79">
        <v>2</v>
      </c>
      <c r="AB10" s="79">
        <v>2</v>
      </c>
      <c r="AC10" s="79">
        <v>2</v>
      </c>
      <c r="AD10" s="79">
        <v>2</v>
      </c>
      <c r="AE10" s="79">
        <v>2</v>
      </c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80"/>
      <c r="AQ10" s="79"/>
      <c r="AR10" s="81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2">
        <f t="shared" si="1"/>
        <v>36</v>
      </c>
      <c r="BF10" s="36"/>
      <c r="BG10" s="103"/>
      <c r="BH10" s="103"/>
      <c r="BI10" s="104"/>
      <c r="BJ10" s="9"/>
      <c r="BK10" s="9"/>
    </row>
    <row r="11" spans="1:64" s="83" customFormat="1">
      <c r="A11" s="187"/>
      <c r="B11" s="122"/>
      <c r="C11" s="123"/>
      <c r="D11" s="78" t="s">
        <v>72</v>
      </c>
      <c r="E11" s="84">
        <v>0.4</v>
      </c>
      <c r="F11" s="84">
        <v>0.4</v>
      </c>
      <c r="G11" s="84">
        <v>0.4</v>
      </c>
      <c r="H11" s="84">
        <v>0.4</v>
      </c>
      <c r="I11" s="84">
        <v>0.4</v>
      </c>
      <c r="J11" s="84">
        <v>0.4</v>
      </c>
      <c r="K11" s="84">
        <v>0.4</v>
      </c>
      <c r="L11" s="84">
        <v>0.4</v>
      </c>
      <c r="M11" s="84">
        <v>0.4</v>
      </c>
      <c r="N11" s="84">
        <v>0.4</v>
      </c>
      <c r="O11" s="84"/>
      <c r="P11" s="84"/>
      <c r="Q11" s="84"/>
      <c r="R11" s="84"/>
      <c r="S11" s="84"/>
      <c r="T11" s="84"/>
      <c r="U11" s="80"/>
      <c r="V11" s="80"/>
      <c r="W11" s="80"/>
      <c r="X11" s="84">
        <v>0.375</v>
      </c>
      <c r="Y11" s="84">
        <v>0.375</v>
      </c>
      <c r="Z11" s="84">
        <v>0.375</v>
      </c>
      <c r="AA11" s="84">
        <v>0.375</v>
      </c>
      <c r="AB11" s="84">
        <v>0.375</v>
      </c>
      <c r="AC11" s="84">
        <v>0.375</v>
      </c>
      <c r="AD11" s="84">
        <v>0.375</v>
      </c>
      <c r="AE11" s="84">
        <v>0.375</v>
      </c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0"/>
      <c r="AQ11" s="80"/>
      <c r="AR11" s="81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85">
        <f t="shared" si="1"/>
        <v>7</v>
      </c>
      <c r="BF11" s="36"/>
      <c r="BG11" s="103"/>
      <c r="BH11" s="103"/>
      <c r="BI11" s="104"/>
      <c r="BJ11" s="9"/>
      <c r="BK11" s="9"/>
    </row>
    <row r="12" spans="1:64" s="83" customFormat="1">
      <c r="A12" s="187"/>
      <c r="B12" s="122" t="s">
        <v>141</v>
      </c>
      <c r="C12" s="123" t="s">
        <v>84</v>
      </c>
      <c r="D12" s="78" t="s">
        <v>71</v>
      </c>
      <c r="E12" s="79">
        <v>2</v>
      </c>
      <c r="F12" s="79">
        <v>2</v>
      </c>
      <c r="G12" s="79">
        <v>2</v>
      </c>
      <c r="H12" s="79">
        <v>2</v>
      </c>
      <c r="I12" s="79">
        <v>2</v>
      </c>
      <c r="J12" s="79">
        <v>2</v>
      </c>
      <c r="K12" s="79">
        <v>2</v>
      </c>
      <c r="L12" s="79">
        <v>2</v>
      </c>
      <c r="M12" s="79">
        <v>2</v>
      </c>
      <c r="N12" s="79">
        <v>2</v>
      </c>
      <c r="O12" s="79"/>
      <c r="P12" s="79"/>
      <c r="Q12" s="79"/>
      <c r="R12" s="79"/>
      <c r="S12" s="79"/>
      <c r="T12" s="79"/>
      <c r="U12" s="80"/>
      <c r="V12" s="80"/>
      <c r="W12" s="80"/>
      <c r="X12" s="80">
        <v>2</v>
      </c>
      <c r="Y12" s="80">
        <v>2</v>
      </c>
      <c r="Z12" s="80">
        <v>2</v>
      </c>
      <c r="AA12" s="80">
        <v>2</v>
      </c>
      <c r="AB12" s="80">
        <v>2</v>
      </c>
      <c r="AC12" s="80">
        <v>2</v>
      </c>
      <c r="AD12" s="80">
        <v>2</v>
      </c>
      <c r="AE12" s="80">
        <v>2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1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82">
        <f t="shared" si="1"/>
        <v>36</v>
      </c>
      <c r="BF12" s="36"/>
      <c r="BG12" s="103"/>
      <c r="BH12" s="103"/>
      <c r="BI12" s="104"/>
      <c r="BJ12" s="9"/>
      <c r="BK12" s="9"/>
    </row>
    <row r="13" spans="1:64" s="83" customFormat="1">
      <c r="A13" s="187"/>
      <c r="B13" s="122"/>
      <c r="C13" s="123"/>
      <c r="D13" s="78" t="s">
        <v>72</v>
      </c>
      <c r="E13" s="79">
        <v>2</v>
      </c>
      <c r="F13" s="79">
        <v>2</v>
      </c>
      <c r="G13" s="79">
        <v>2</v>
      </c>
      <c r="H13" s="79">
        <v>2</v>
      </c>
      <c r="I13" s="79">
        <v>2</v>
      </c>
      <c r="J13" s="79">
        <v>2</v>
      </c>
      <c r="K13" s="79">
        <v>2</v>
      </c>
      <c r="L13" s="79">
        <v>2</v>
      </c>
      <c r="M13" s="79">
        <v>2</v>
      </c>
      <c r="N13" s="79">
        <v>2</v>
      </c>
      <c r="O13" s="79"/>
      <c r="P13" s="79"/>
      <c r="Q13" s="79"/>
      <c r="R13" s="79"/>
      <c r="S13" s="79"/>
      <c r="T13" s="79"/>
      <c r="U13" s="80"/>
      <c r="V13" s="80"/>
      <c r="W13" s="80"/>
      <c r="X13" s="80">
        <v>2</v>
      </c>
      <c r="Y13" s="80">
        <v>2</v>
      </c>
      <c r="Z13" s="80">
        <v>2</v>
      </c>
      <c r="AA13" s="80">
        <v>2</v>
      </c>
      <c r="AB13" s="80">
        <v>2</v>
      </c>
      <c r="AC13" s="80">
        <v>2</v>
      </c>
      <c r="AD13" s="80">
        <v>2</v>
      </c>
      <c r="AE13" s="80">
        <v>2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79"/>
      <c r="AQ13" s="79"/>
      <c r="AR13" s="81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5">
        <f t="shared" si="1"/>
        <v>36</v>
      </c>
      <c r="BF13" s="36"/>
      <c r="BG13" s="103"/>
      <c r="BH13" s="103"/>
      <c r="BI13" s="104"/>
      <c r="BJ13" s="9"/>
      <c r="BK13" s="9"/>
    </row>
    <row r="14" spans="1:64" s="35" customFormat="1">
      <c r="A14" s="187"/>
      <c r="B14" s="176" t="s">
        <v>148</v>
      </c>
      <c r="C14" s="176" t="s">
        <v>215</v>
      </c>
      <c r="D14" s="74" t="s">
        <v>71</v>
      </c>
      <c r="E14" s="86">
        <f t="shared" ref="E14:U14" si="2">E16+E24</f>
        <v>32</v>
      </c>
      <c r="F14" s="86">
        <f t="shared" si="2"/>
        <v>32</v>
      </c>
      <c r="G14" s="86">
        <f t="shared" si="2"/>
        <v>32</v>
      </c>
      <c r="H14" s="86">
        <f t="shared" si="2"/>
        <v>32</v>
      </c>
      <c r="I14" s="86">
        <f t="shared" si="2"/>
        <v>32</v>
      </c>
      <c r="J14" s="86">
        <f t="shared" si="2"/>
        <v>32</v>
      </c>
      <c r="K14" s="86">
        <f t="shared" si="2"/>
        <v>32</v>
      </c>
      <c r="L14" s="86">
        <f t="shared" si="2"/>
        <v>32</v>
      </c>
      <c r="M14" s="86">
        <f t="shared" si="2"/>
        <v>32</v>
      </c>
      <c r="N14" s="86">
        <f t="shared" si="2"/>
        <v>32</v>
      </c>
      <c r="O14" s="86">
        <f t="shared" si="2"/>
        <v>36</v>
      </c>
      <c r="P14" s="86">
        <f t="shared" si="2"/>
        <v>36</v>
      </c>
      <c r="Q14" s="86">
        <f t="shared" si="2"/>
        <v>36</v>
      </c>
      <c r="R14" s="86">
        <f t="shared" si="2"/>
        <v>36</v>
      </c>
      <c r="S14" s="86">
        <f t="shared" si="2"/>
        <v>36</v>
      </c>
      <c r="T14" s="86">
        <f t="shared" si="2"/>
        <v>36</v>
      </c>
      <c r="U14" s="86">
        <f t="shared" si="2"/>
        <v>36</v>
      </c>
      <c r="V14" s="86"/>
      <c r="W14" s="86"/>
      <c r="X14" s="86">
        <f t="shared" ref="X14:AU14" si="3">X16+X24</f>
        <v>32</v>
      </c>
      <c r="Y14" s="86">
        <f t="shared" si="3"/>
        <v>32</v>
      </c>
      <c r="Z14" s="86">
        <f t="shared" si="3"/>
        <v>32</v>
      </c>
      <c r="AA14" s="86">
        <f t="shared" si="3"/>
        <v>32</v>
      </c>
      <c r="AB14" s="86">
        <f t="shared" si="3"/>
        <v>32</v>
      </c>
      <c r="AC14" s="86">
        <f t="shared" si="3"/>
        <v>32</v>
      </c>
      <c r="AD14" s="86">
        <f t="shared" si="3"/>
        <v>32</v>
      </c>
      <c r="AE14" s="86">
        <f t="shared" si="3"/>
        <v>32</v>
      </c>
      <c r="AF14" s="86">
        <f t="shared" si="3"/>
        <v>36</v>
      </c>
      <c r="AG14" s="86">
        <f t="shared" si="3"/>
        <v>36</v>
      </c>
      <c r="AH14" s="86">
        <f t="shared" si="3"/>
        <v>36</v>
      </c>
      <c r="AI14" s="86">
        <f t="shared" si="3"/>
        <v>36</v>
      </c>
      <c r="AJ14" s="86">
        <f t="shared" si="3"/>
        <v>36</v>
      </c>
      <c r="AK14" s="86">
        <f t="shared" si="3"/>
        <v>0</v>
      </c>
      <c r="AL14" s="86">
        <f t="shared" si="3"/>
        <v>0</v>
      </c>
      <c r="AM14" s="86">
        <f t="shared" si="3"/>
        <v>0</v>
      </c>
      <c r="AN14" s="86">
        <f t="shared" si="3"/>
        <v>0</v>
      </c>
      <c r="AO14" s="86">
        <f t="shared" si="3"/>
        <v>0</v>
      </c>
      <c r="AP14" s="86">
        <f t="shared" si="3"/>
        <v>0</v>
      </c>
      <c r="AQ14" s="86">
        <f t="shared" si="3"/>
        <v>0</v>
      </c>
      <c r="AR14" s="86">
        <f t="shared" si="3"/>
        <v>0</v>
      </c>
      <c r="AS14" s="86">
        <f t="shared" si="3"/>
        <v>0</v>
      </c>
      <c r="AT14" s="86">
        <f t="shared" si="3"/>
        <v>0</v>
      </c>
      <c r="AU14" s="86">
        <f t="shared" si="3"/>
        <v>0</v>
      </c>
      <c r="AV14" s="86"/>
      <c r="AW14" s="86"/>
      <c r="AX14" s="86"/>
      <c r="AY14" s="86"/>
      <c r="AZ14" s="86"/>
      <c r="BA14" s="86"/>
      <c r="BB14" s="86"/>
      <c r="BC14" s="86"/>
      <c r="BD14" s="86"/>
      <c r="BE14" s="76">
        <f t="shared" si="1"/>
        <v>1008</v>
      </c>
      <c r="BF14" s="36"/>
      <c r="BG14" s="103"/>
      <c r="BH14" s="103"/>
      <c r="BI14" s="104"/>
      <c r="BJ14" s="34"/>
      <c r="BK14" s="34"/>
      <c r="BL14" s="34"/>
    </row>
    <row r="15" spans="1:64" s="35" customFormat="1">
      <c r="A15" s="187"/>
      <c r="B15" s="177"/>
      <c r="C15" s="177"/>
      <c r="D15" s="74" t="s">
        <v>72</v>
      </c>
      <c r="E15" s="86">
        <f t="shared" ref="E15:U15" si="4">E17+E25</f>
        <v>16</v>
      </c>
      <c r="F15" s="86">
        <f t="shared" si="4"/>
        <v>16</v>
      </c>
      <c r="G15" s="86">
        <f t="shared" si="4"/>
        <v>16</v>
      </c>
      <c r="H15" s="86">
        <f t="shared" si="4"/>
        <v>16</v>
      </c>
      <c r="I15" s="86">
        <f t="shared" si="4"/>
        <v>16</v>
      </c>
      <c r="J15" s="86">
        <f t="shared" si="4"/>
        <v>16</v>
      </c>
      <c r="K15" s="86">
        <f t="shared" si="4"/>
        <v>16</v>
      </c>
      <c r="L15" s="86">
        <f t="shared" si="4"/>
        <v>16</v>
      </c>
      <c r="M15" s="86">
        <f t="shared" si="4"/>
        <v>16</v>
      </c>
      <c r="N15" s="86">
        <f t="shared" si="4"/>
        <v>16</v>
      </c>
      <c r="O15" s="86">
        <f t="shared" si="4"/>
        <v>0</v>
      </c>
      <c r="P15" s="86">
        <f t="shared" si="4"/>
        <v>0</v>
      </c>
      <c r="Q15" s="86">
        <f t="shared" si="4"/>
        <v>0</v>
      </c>
      <c r="R15" s="86">
        <f t="shared" si="4"/>
        <v>0</v>
      </c>
      <c r="S15" s="86">
        <f t="shared" si="4"/>
        <v>0</v>
      </c>
      <c r="T15" s="86">
        <f t="shared" si="4"/>
        <v>0</v>
      </c>
      <c r="U15" s="86">
        <f t="shared" si="4"/>
        <v>0</v>
      </c>
      <c r="V15" s="86"/>
      <c r="W15" s="86"/>
      <c r="X15" s="86">
        <f t="shared" ref="X15:AU15" si="5">X17+X25</f>
        <v>16</v>
      </c>
      <c r="Y15" s="86">
        <f t="shared" si="5"/>
        <v>16</v>
      </c>
      <c r="Z15" s="86">
        <f t="shared" si="5"/>
        <v>16</v>
      </c>
      <c r="AA15" s="86">
        <f t="shared" si="5"/>
        <v>16</v>
      </c>
      <c r="AB15" s="86">
        <f t="shared" si="5"/>
        <v>16</v>
      </c>
      <c r="AC15" s="86">
        <f t="shared" si="5"/>
        <v>16</v>
      </c>
      <c r="AD15" s="86">
        <f t="shared" si="5"/>
        <v>16</v>
      </c>
      <c r="AE15" s="86">
        <f t="shared" si="5"/>
        <v>16</v>
      </c>
      <c r="AF15" s="86">
        <f t="shared" si="5"/>
        <v>0</v>
      </c>
      <c r="AG15" s="86">
        <f t="shared" si="5"/>
        <v>0</v>
      </c>
      <c r="AH15" s="86">
        <f t="shared" si="5"/>
        <v>0</v>
      </c>
      <c r="AI15" s="86">
        <f t="shared" si="5"/>
        <v>0</v>
      </c>
      <c r="AJ15" s="86">
        <f t="shared" si="5"/>
        <v>0</v>
      </c>
      <c r="AK15" s="86">
        <f t="shared" si="5"/>
        <v>0</v>
      </c>
      <c r="AL15" s="86">
        <f t="shared" si="5"/>
        <v>0</v>
      </c>
      <c r="AM15" s="86">
        <f t="shared" si="5"/>
        <v>0</v>
      </c>
      <c r="AN15" s="86">
        <f t="shared" si="5"/>
        <v>0</v>
      </c>
      <c r="AO15" s="86">
        <f t="shared" si="5"/>
        <v>0</v>
      </c>
      <c r="AP15" s="86">
        <f t="shared" si="5"/>
        <v>0</v>
      </c>
      <c r="AQ15" s="86">
        <f t="shared" si="5"/>
        <v>0</v>
      </c>
      <c r="AR15" s="86">
        <f t="shared" si="5"/>
        <v>0</v>
      </c>
      <c r="AS15" s="86">
        <f t="shared" si="5"/>
        <v>0</v>
      </c>
      <c r="AT15" s="86">
        <f t="shared" si="5"/>
        <v>0</v>
      </c>
      <c r="AU15" s="86">
        <f t="shared" si="5"/>
        <v>0</v>
      </c>
      <c r="AV15" s="86"/>
      <c r="AW15" s="86"/>
      <c r="AX15" s="86"/>
      <c r="AY15" s="86"/>
      <c r="AZ15" s="86"/>
      <c r="BA15" s="86"/>
      <c r="BB15" s="86"/>
      <c r="BC15" s="86"/>
      <c r="BD15" s="86"/>
      <c r="BE15" s="76">
        <f t="shared" si="1"/>
        <v>288</v>
      </c>
      <c r="BF15" s="36"/>
      <c r="BG15" s="103"/>
      <c r="BH15" s="103"/>
      <c r="BI15" s="104"/>
      <c r="BJ15" s="34"/>
      <c r="BK15" s="34"/>
      <c r="BL15" s="34"/>
    </row>
    <row r="16" spans="1:64" ht="20.399999999999999" customHeight="1">
      <c r="A16" s="187"/>
      <c r="B16" s="176" t="s">
        <v>189</v>
      </c>
      <c r="C16" s="176" t="s">
        <v>190</v>
      </c>
      <c r="D16" s="74" t="s">
        <v>71</v>
      </c>
      <c r="E16" s="75">
        <f>E18+E20+E22+E23</f>
        <v>22</v>
      </c>
      <c r="F16" s="75">
        <f t="shared" ref="F16:AU16" si="6">F18+F20+F22+F23</f>
        <v>22</v>
      </c>
      <c r="G16" s="75">
        <f t="shared" si="6"/>
        <v>22</v>
      </c>
      <c r="H16" s="75">
        <f t="shared" si="6"/>
        <v>22</v>
      </c>
      <c r="I16" s="75">
        <f t="shared" si="6"/>
        <v>22</v>
      </c>
      <c r="J16" s="75">
        <f t="shared" si="6"/>
        <v>22</v>
      </c>
      <c r="K16" s="75">
        <f t="shared" si="6"/>
        <v>22</v>
      </c>
      <c r="L16" s="75">
        <f t="shared" si="6"/>
        <v>22</v>
      </c>
      <c r="M16" s="75">
        <f t="shared" si="6"/>
        <v>22</v>
      </c>
      <c r="N16" s="75">
        <f t="shared" si="6"/>
        <v>22</v>
      </c>
      <c r="O16" s="75">
        <f t="shared" si="6"/>
        <v>36</v>
      </c>
      <c r="P16" s="75">
        <f t="shared" si="6"/>
        <v>36</v>
      </c>
      <c r="Q16" s="75">
        <f t="shared" si="6"/>
        <v>36</v>
      </c>
      <c r="R16" s="75">
        <f t="shared" si="6"/>
        <v>36</v>
      </c>
      <c r="S16" s="75">
        <f t="shared" si="6"/>
        <v>0</v>
      </c>
      <c r="T16" s="75">
        <f t="shared" si="6"/>
        <v>0</v>
      </c>
      <c r="U16" s="75">
        <f t="shared" si="6"/>
        <v>0</v>
      </c>
      <c r="V16" s="75"/>
      <c r="W16" s="75"/>
      <c r="X16" s="75">
        <f t="shared" si="6"/>
        <v>20</v>
      </c>
      <c r="Y16" s="75">
        <f t="shared" si="6"/>
        <v>20</v>
      </c>
      <c r="Z16" s="75">
        <f t="shared" si="6"/>
        <v>20</v>
      </c>
      <c r="AA16" s="75">
        <f t="shared" si="6"/>
        <v>20</v>
      </c>
      <c r="AB16" s="75">
        <f t="shared" si="6"/>
        <v>20</v>
      </c>
      <c r="AC16" s="75">
        <f t="shared" si="6"/>
        <v>20</v>
      </c>
      <c r="AD16" s="75">
        <f t="shared" si="6"/>
        <v>20</v>
      </c>
      <c r="AE16" s="75">
        <f t="shared" si="6"/>
        <v>20</v>
      </c>
      <c r="AF16" s="75">
        <f t="shared" si="6"/>
        <v>36</v>
      </c>
      <c r="AG16" s="75">
        <f t="shared" si="6"/>
        <v>36</v>
      </c>
      <c r="AH16" s="75">
        <f t="shared" si="6"/>
        <v>0</v>
      </c>
      <c r="AI16" s="75">
        <f t="shared" si="6"/>
        <v>0</v>
      </c>
      <c r="AJ16" s="75">
        <f t="shared" si="6"/>
        <v>0</v>
      </c>
      <c r="AK16" s="75">
        <f t="shared" si="6"/>
        <v>0</v>
      </c>
      <c r="AL16" s="75">
        <f t="shared" si="6"/>
        <v>0</v>
      </c>
      <c r="AM16" s="75">
        <f t="shared" si="6"/>
        <v>0</v>
      </c>
      <c r="AN16" s="75">
        <f t="shared" si="6"/>
        <v>0</v>
      </c>
      <c r="AO16" s="75">
        <f t="shared" si="6"/>
        <v>0</v>
      </c>
      <c r="AP16" s="75">
        <f t="shared" si="6"/>
        <v>0</v>
      </c>
      <c r="AQ16" s="75">
        <f t="shared" si="6"/>
        <v>0</v>
      </c>
      <c r="AR16" s="75">
        <f t="shared" si="6"/>
        <v>0</v>
      </c>
      <c r="AS16" s="75">
        <f t="shared" si="6"/>
        <v>0</v>
      </c>
      <c r="AT16" s="75">
        <f t="shared" si="6"/>
        <v>0</v>
      </c>
      <c r="AU16" s="75">
        <f t="shared" si="6"/>
        <v>0</v>
      </c>
      <c r="AV16" s="75"/>
      <c r="AW16" s="75"/>
      <c r="AX16" s="75"/>
      <c r="AY16" s="75"/>
      <c r="AZ16" s="75"/>
      <c r="BA16" s="75"/>
      <c r="BB16" s="75"/>
      <c r="BC16" s="75"/>
      <c r="BD16" s="75"/>
      <c r="BE16" s="76">
        <f t="shared" si="1"/>
        <v>596</v>
      </c>
      <c r="BF16" s="36"/>
      <c r="BG16" s="103"/>
      <c r="BH16" s="103"/>
      <c r="BI16" s="104"/>
    </row>
    <row r="17" spans="1:64" ht="18" customHeight="1">
      <c r="A17" s="187"/>
      <c r="B17" s="177"/>
      <c r="C17" s="177"/>
      <c r="D17" s="74" t="s">
        <v>72</v>
      </c>
      <c r="E17" s="75">
        <f>E19+E21</f>
        <v>11</v>
      </c>
      <c r="F17" s="75">
        <f t="shared" ref="F17:AU17" si="7">F19+F21</f>
        <v>11</v>
      </c>
      <c r="G17" s="75">
        <f t="shared" si="7"/>
        <v>11</v>
      </c>
      <c r="H17" s="75">
        <f t="shared" si="7"/>
        <v>11</v>
      </c>
      <c r="I17" s="75">
        <f t="shared" si="7"/>
        <v>11</v>
      </c>
      <c r="J17" s="75">
        <f t="shared" si="7"/>
        <v>11</v>
      </c>
      <c r="K17" s="75">
        <f t="shared" si="7"/>
        <v>11</v>
      </c>
      <c r="L17" s="75">
        <f t="shared" si="7"/>
        <v>11</v>
      </c>
      <c r="M17" s="75">
        <f t="shared" si="7"/>
        <v>11</v>
      </c>
      <c r="N17" s="75">
        <f t="shared" si="7"/>
        <v>11</v>
      </c>
      <c r="O17" s="75">
        <f t="shared" si="7"/>
        <v>0</v>
      </c>
      <c r="P17" s="75">
        <f t="shared" si="7"/>
        <v>0</v>
      </c>
      <c r="Q17" s="75">
        <f t="shared" si="7"/>
        <v>0</v>
      </c>
      <c r="R17" s="75">
        <f t="shared" si="7"/>
        <v>0</v>
      </c>
      <c r="S17" s="75">
        <f t="shared" si="7"/>
        <v>0</v>
      </c>
      <c r="T17" s="75">
        <f t="shared" si="7"/>
        <v>0</v>
      </c>
      <c r="U17" s="75">
        <f t="shared" si="7"/>
        <v>0</v>
      </c>
      <c r="V17" s="75"/>
      <c r="W17" s="75"/>
      <c r="X17" s="75">
        <f t="shared" si="7"/>
        <v>10</v>
      </c>
      <c r="Y17" s="75">
        <f t="shared" si="7"/>
        <v>10</v>
      </c>
      <c r="Z17" s="75">
        <f t="shared" si="7"/>
        <v>10</v>
      </c>
      <c r="AA17" s="75">
        <f t="shared" si="7"/>
        <v>10</v>
      </c>
      <c r="AB17" s="75">
        <f t="shared" si="7"/>
        <v>10</v>
      </c>
      <c r="AC17" s="75">
        <f t="shared" si="7"/>
        <v>10</v>
      </c>
      <c r="AD17" s="75">
        <f t="shared" si="7"/>
        <v>10</v>
      </c>
      <c r="AE17" s="75">
        <f t="shared" si="7"/>
        <v>10</v>
      </c>
      <c r="AF17" s="75">
        <f t="shared" si="7"/>
        <v>0</v>
      </c>
      <c r="AG17" s="75">
        <f t="shared" si="7"/>
        <v>0</v>
      </c>
      <c r="AH17" s="75">
        <f t="shared" si="7"/>
        <v>0</v>
      </c>
      <c r="AI17" s="75">
        <f t="shared" si="7"/>
        <v>0</v>
      </c>
      <c r="AJ17" s="75">
        <f t="shared" si="7"/>
        <v>0</v>
      </c>
      <c r="AK17" s="75">
        <f t="shared" si="7"/>
        <v>0</v>
      </c>
      <c r="AL17" s="75">
        <f t="shared" si="7"/>
        <v>0</v>
      </c>
      <c r="AM17" s="75">
        <f t="shared" si="7"/>
        <v>0</v>
      </c>
      <c r="AN17" s="75">
        <f t="shared" si="7"/>
        <v>0</v>
      </c>
      <c r="AO17" s="75">
        <f t="shared" si="7"/>
        <v>0</v>
      </c>
      <c r="AP17" s="75">
        <f t="shared" si="7"/>
        <v>0</v>
      </c>
      <c r="AQ17" s="75">
        <f t="shared" si="7"/>
        <v>0</v>
      </c>
      <c r="AR17" s="75">
        <f t="shared" si="7"/>
        <v>0</v>
      </c>
      <c r="AS17" s="75">
        <f t="shared" si="7"/>
        <v>0</v>
      </c>
      <c r="AT17" s="75">
        <f t="shared" si="7"/>
        <v>0</v>
      </c>
      <c r="AU17" s="75">
        <f t="shared" si="7"/>
        <v>0</v>
      </c>
      <c r="AV17" s="75"/>
      <c r="AW17" s="75"/>
      <c r="AX17" s="75"/>
      <c r="AY17" s="75"/>
      <c r="AZ17" s="75"/>
      <c r="BA17" s="75"/>
      <c r="BB17" s="75"/>
      <c r="BC17" s="75"/>
      <c r="BD17" s="75"/>
      <c r="BE17" s="76">
        <f t="shared" si="1"/>
        <v>190</v>
      </c>
      <c r="BF17" s="36"/>
      <c r="BG17" s="103"/>
      <c r="BH17" s="103"/>
      <c r="BI17" s="104"/>
    </row>
    <row r="18" spans="1:64" ht="13.5" customHeight="1">
      <c r="A18" s="187"/>
      <c r="B18" s="178" t="s">
        <v>193</v>
      </c>
      <c r="C18" s="180" t="s">
        <v>194</v>
      </c>
      <c r="D18" s="87" t="s">
        <v>71</v>
      </c>
      <c r="E18" s="79">
        <v>14</v>
      </c>
      <c r="F18" s="79">
        <v>14</v>
      </c>
      <c r="G18" s="79">
        <v>14</v>
      </c>
      <c r="H18" s="79">
        <v>14</v>
      </c>
      <c r="I18" s="79">
        <v>14</v>
      </c>
      <c r="J18" s="79">
        <v>14</v>
      </c>
      <c r="K18" s="79">
        <v>14</v>
      </c>
      <c r="L18" s="79">
        <v>14</v>
      </c>
      <c r="M18" s="79">
        <v>14</v>
      </c>
      <c r="N18" s="79">
        <v>14</v>
      </c>
      <c r="O18" s="79"/>
      <c r="P18" s="79"/>
      <c r="Q18" s="79"/>
      <c r="R18" s="79"/>
      <c r="S18" s="80"/>
      <c r="T18" s="80"/>
      <c r="U18" s="80"/>
      <c r="V18" s="80"/>
      <c r="W18" s="80"/>
      <c r="X18" s="79">
        <v>10</v>
      </c>
      <c r="Y18" s="79">
        <v>10</v>
      </c>
      <c r="Z18" s="79">
        <v>10</v>
      </c>
      <c r="AA18" s="79">
        <v>10</v>
      </c>
      <c r="AB18" s="79">
        <v>10</v>
      </c>
      <c r="AC18" s="79">
        <v>10</v>
      </c>
      <c r="AD18" s="79">
        <v>10</v>
      </c>
      <c r="AE18" s="79">
        <v>10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79"/>
      <c r="AQ18" s="79"/>
      <c r="AR18" s="79"/>
      <c r="AS18" s="79"/>
      <c r="AT18" s="79"/>
      <c r="AU18" s="79"/>
      <c r="AV18" s="88"/>
      <c r="AW18" s="88"/>
      <c r="AX18" s="88"/>
      <c r="AY18" s="88"/>
      <c r="AZ18" s="88"/>
      <c r="BA18" s="88"/>
      <c r="BB18" s="88"/>
      <c r="BC18" s="88"/>
      <c r="BD18" s="88"/>
      <c r="BE18" s="82">
        <f t="shared" si="1"/>
        <v>220</v>
      </c>
      <c r="BF18" s="36"/>
      <c r="BG18" s="103"/>
      <c r="BH18" s="103"/>
      <c r="BI18" s="104"/>
    </row>
    <row r="19" spans="1:64" ht="13.5" customHeight="1">
      <c r="A19" s="187"/>
      <c r="B19" s="179"/>
      <c r="C19" s="181"/>
      <c r="D19" s="87" t="s">
        <v>72</v>
      </c>
      <c r="E19" s="79">
        <v>7</v>
      </c>
      <c r="F19" s="79">
        <v>7</v>
      </c>
      <c r="G19" s="79">
        <v>7</v>
      </c>
      <c r="H19" s="79">
        <v>7</v>
      </c>
      <c r="I19" s="79">
        <v>7</v>
      </c>
      <c r="J19" s="79">
        <v>7</v>
      </c>
      <c r="K19" s="79">
        <v>7</v>
      </c>
      <c r="L19" s="79">
        <v>7</v>
      </c>
      <c r="M19" s="79">
        <v>7</v>
      </c>
      <c r="N19" s="79">
        <v>7</v>
      </c>
      <c r="O19" s="79"/>
      <c r="P19" s="79"/>
      <c r="Q19" s="79"/>
      <c r="R19" s="79"/>
      <c r="S19" s="80"/>
      <c r="T19" s="80"/>
      <c r="U19" s="80"/>
      <c r="V19" s="80"/>
      <c r="W19" s="80"/>
      <c r="X19" s="79">
        <v>5</v>
      </c>
      <c r="Y19" s="79">
        <v>5</v>
      </c>
      <c r="Z19" s="79">
        <v>5</v>
      </c>
      <c r="AA19" s="79">
        <v>5</v>
      </c>
      <c r="AB19" s="79">
        <v>5</v>
      </c>
      <c r="AC19" s="79">
        <v>5</v>
      </c>
      <c r="AD19" s="79">
        <v>5</v>
      </c>
      <c r="AE19" s="79">
        <v>5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79"/>
      <c r="AQ19" s="79"/>
      <c r="AR19" s="79"/>
      <c r="AS19" s="79"/>
      <c r="AT19" s="79"/>
      <c r="AU19" s="79"/>
      <c r="AV19" s="88"/>
      <c r="AW19" s="88"/>
      <c r="AX19" s="88"/>
      <c r="AY19" s="88"/>
      <c r="AZ19" s="88"/>
      <c r="BA19" s="88"/>
      <c r="BB19" s="88"/>
      <c r="BC19" s="88"/>
      <c r="BD19" s="88"/>
      <c r="BE19" s="85">
        <f t="shared" si="1"/>
        <v>110</v>
      </c>
      <c r="BF19" s="36"/>
      <c r="BG19" s="103"/>
      <c r="BH19" s="103"/>
      <c r="BI19" s="104"/>
    </row>
    <row r="20" spans="1:64" ht="12.75" customHeight="1">
      <c r="A20" s="187"/>
      <c r="B20" s="178" t="s">
        <v>195</v>
      </c>
      <c r="C20" s="180" t="s">
        <v>196</v>
      </c>
      <c r="D20" s="87" t="s">
        <v>71</v>
      </c>
      <c r="E20" s="89">
        <v>8</v>
      </c>
      <c r="F20" s="89">
        <v>8</v>
      </c>
      <c r="G20" s="89">
        <v>8</v>
      </c>
      <c r="H20" s="89">
        <v>8</v>
      </c>
      <c r="I20" s="89">
        <v>8</v>
      </c>
      <c r="J20" s="89">
        <v>8</v>
      </c>
      <c r="K20" s="89">
        <v>8</v>
      </c>
      <c r="L20" s="89">
        <v>8</v>
      </c>
      <c r="M20" s="89">
        <v>8</v>
      </c>
      <c r="N20" s="89">
        <v>8</v>
      </c>
      <c r="O20" s="89"/>
      <c r="P20" s="89"/>
      <c r="Q20" s="89"/>
      <c r="R20" s="89"/>
      <c r="S20" s="90"/>
      <c r="T20" s="90"/>
      <c r="U20" s="90"/>
      <c r="V20" s="90"/>
      <c r="W20" s="90"/>
      <c r="X20" s="79">
        <v>10</v>
      </c>
      <c r="Y20" s="79">
        <v>10</v>
      </c>
      <c r="Z20" s="79">
        <v>10</v>
      </c>
      <c r="AA20" s="79">
        <v>10</v>
      </c>
      <c r="AB20" s="79">
        <v>10</v>
      </c>
      <c r="AC20" s="79">
        <v>10</v>
      </c>
      <c r="AD20" s="79">
        <v>10</v>
      </c>
      <c r="AE20" s="79">
        <v>10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9"/>
      <c r="AQ20" s="89"/>
      <c r="AR20" s="89"/>
      <c r="AS20" s="89"/>
      <c r="AT20" s="89"/>
      <c r="AU20" s="89"/>
      <c r="AV20" s="91"/>
      <c r="AW20" s="91"/>
      <c r="AX20" s="91"/>
      <c r="AY20" s="91"/>
      <c r="AZ20" s="91"/>
      <c r="BA20" s="91"/>
      <c r="BB20" s="91"/>
      <c r="BC20" s="91"/>
      <c r="BD20" s="91"/>
      <c r="BE20" s="82">
        <f t="shared" si="1"/>
        <v>160</v>
      </c>
      <c r="BF20" s="36"/>
      <c r="BG20" s="103"/>
      <c r="BH20" s="103"/>
      <c r="BI20" s="104"/>
    </row>
    <row r="21" spans="1:64">
      <c r="A21" s="187"/>
      <c r="B21" s="179"/>
      <c r="C21" s="181"/>
      <c r="D21" s="87" t="s">
        <v>72</v>
      </c>
      <c r="E21" s="89">
        <v>4</v>
      </c>
      <c r="F21" s="89">
        <v>4</v>
      </c>
      <c r="G21" s="89">
        <v>4</v>
      </c>
      <c r="H21" s="89">
        <v>4</v>
      </c>
      <c r="I21" s="89">
        <v>4</v>
      </c>
      <c r="J21" s="89">
        <v>4</v>
      </c>
      <c r="K21" s="89">
        <v>4</v>
      </c>
      <c r="L21" s="89">
        <v>4</v>
      </c>
      <c r="M21" s="89">
        <v>4</v>
      </c>
      <c r="N21" s="89">
        <v>4</v>
      </c>
      <c r="O21" s="89"/>
      <c r="P21" s="89"/>
      <c r="Q21" s="89"/>
      <c r="R21" s="89"/>
      <c r="S21" s="90"/>
      <c r="T21" s="90"/>
      <c r="U21" s="90"/>
      <c r="V21" s="90"/>
      <c r="W21" s="90"/>
      <c r="X21" s="79">
        <v>5</v>
      </c>
      <c r="Y21" s="79">
        <v>5</v>
      </c>
      <c r="Z21" s="79">
        <v>5</v>
      </c>
      <c r="AA21" s="79">
        <v>5</v>
      </c>
      <c r="AB21" s="79">
        <v>5</v>
      </c>
      <c r="AC21" s="79">
        <v>5</v>
      </c>
      <c r="AD21" s="79">
        <v>5</v>
      </c>
      <c r="AE21" s="79">
        <v>5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9"/>
      <c r="AQ21" s="89"/>
      <c r="AR21" s="89"/>
      <c r="AS21" s="89"/>
      <c r="AT21" s="89"/>
      <c r="AU21" s="89"/>
      <c r="AV21" s="91"/>
      <c r="AW21" s="91"/>
      <c r="AX21" s="91"/>
      <c r="AY21" s="91"/>
      <c r="AZ21" s="91"/>
      <c r="BA21" s="91"/>
      <c r="BB21" s="91"/>
      <c r="BC21" s="91"/>
      <c r="BD21" s="91"/>
      <c r="BE21" s="85">
        <f t="shared" si="1"/>
        <v>80</v>
      </c>
      <c r="BF21" s="36"/>
      <c r="BG21" s="103"/>
      <c r="BH21" s="103"/>
      <c r="BI21" s="104"/>
    </row>
    <row r="22" spans="1:64" s="83" customFormat="1" ht="22.2" customHeight="1">
      <c r="A22" s="187"/>
      <c r="B22" s="92" t="s">
        <v>197</v>
      </c>
      <c r="C22" s="93" t="s">
        <v>186</v>
      </c>
      <c r="D22" s="94" t="s">
        <v>71</v>
      </c>
      <c r="E22" s="89"/>
      <c r="F22" s="89"/>
      <c r="G22" s="89"/>
      <c r="H22" s="89"/>
      <c r="I22" s="89"/>
      <c r="J22" s="89"/>
      <c r="K22" s="89"/>
      <c r="L22" s="90"/>
      <c r="M22" s="90"/>
      <c r="N22" s="90"/>
      <c r="O22" s="90">
        <v>36</v>
      </c>
      <c r="P22" s="90">
        <v>36</v>
      </c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>
        <v>36</v>
      </c>
      <c r="AG22" s="90"/>
      <c r="AH22" s="89"/>
      <c r="AI22" s="89"/>
      <c r="AJ22" s="89"/>
      <c r="AK22" s="89"/>
      <c r="AL22" s="90"/>
      <c r="AM22" s="89"/>
      <c r="AN22" s="89"/>
      <c r="AO22" s="89"/>
      <c r="AP22" s="95"/>
      <c r="AQ22" s="95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96">
        <f t="shared" si="1"/>
        <v>108</v>
      </c>
      <c r="BF22" s="36"/>
      <c r="BG22" s="103"/>
      <c r="BH22" s="103"/>
      <c r="BI22" s="104"/>
      <c r="BJ22" s="9"/>
      <c r="BK22" s="9"/>
    </row>
    <row r="23" spans="1:64" s="83" customFormat="1" ht="21.6" customHeight="1">
      <c r="A23" s="187"/>
      <c r="B23" s="92" t="s">
        <v>198</v>
      </c>
      <c r="C23" s="93" t="s">
        <v>188</v>
      </c>
      <c r="D23" s="78" t="s">
        <v>71</v>
      </c>
      <c r="E23" s="89"/>
      <c r="F23" s="89"/>
      <c r="G23" s="89"/>
      <c r="H23" s="89"/>
      <c r="I23" s="89"/>
      <c r="J23" s="89"/>
      <c r="K23" s="89"/>
      <c r="L23" s="90"/>
      <c r="M23" s="90"/>
      <c r="N23" s="90"/>
      <c r="O23" s="90"/>
      <c r="P23" s="90"/>
      <c r="Q23" s="90">
        <v>36</v>
      </c>
      <c r="R23" s="90">
        <v>36</v>
      </c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>
        <v>36</v>
      </c>
      <c r="AH23" s="89"/>
      <c r="AI23" s="89"/>
      <c r="AJ23" s="89"/>
      <c r="AK23" s="89"/>
      <c r="AL23" s="90"/>
      <c r="AM23" s="89"/>
      <c r="AN23" s="89"/>
      <c r="AO23" s="89"/>
      <c r="AP23" s="95"/>
      <c r="AQ23" s="95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96">
        <f t="shared" si="1"/>
        <v>108</v>
      </c>
      <c r="BF23" s="36"/>
      <c r="BG23" s="103"/>
      <c r="BH23" s="103"/>
      <c r="BI23" s="104"/>
      <c r="BJ23" s="9"/>
      <c r="BK23" s="9"/>
    </row>
    <row r="24" spans="1:64" s="35" customFormat="1" ht="15.75" customHeight="1">
      <c r="A24" s="187"/>
      <c r="B24" s="176" t="s">
        <v>199</v>
      </c>
      <c r="C24" s="176" t="s">
        <v>200</v>
      </c>
      <c r="D24" s="74" t="s">
        <v>71</v>
      </c>
      <c r="E24" s="76">
        <f t="shared" ref="E24:U24" si="8">E26+E28+E29</f>
        <v>10</v>
      </c>
      <c r="F24" s="76">
        <f t="shared" si="8"/>
        <v>10</v>
      </c>
      <c r="G24" s="76">
        <f t="shared" si="8"/>
        <v>10</v>
      </c>
      <c r="H24" s="76">
        <f t="shared" si="8"/>
        <v>10</v>
      </c>
      <c r="I24" s="76">
        <f t="shared" si="8"/>
        <v>10</v>
      </c>
      <c r="J24" s="76">
        <f t="shared" si="8"/>
        <v>10</v>
      </c>
      <c r="K24" s="76">
        <f t="shared" si="8"/>
        <v>10</v>
      </c>
      <c r="L24" s="76">
        <f t="shared" si="8"/>
        <v>10</v>
      </c>
      <c r="M24" s="76">
        <f t="shared" si="8"/>
        <v>10</v>
      </c>
      <c r="N24" s="76">
        <f t="shared" si="8"/>
        <v>10</v>
      </c>
      <c r="O24" s="76">
        <f t="shared" si="8"/>
        <v>0</v>
      </c>
      <c r="P24" s="76">
        <f t="shared" si="8"/>
        <v>0</v>
      </c>
      <c r="Q24" s="76">
        <f t="shared" si="8"/>
        <v>0</v>
      </c>
      <c r="R24" s="76">
        <f t="shared" si="8"/>
        <v>0</v>
      </c>
      <c r="S24" s="76">
        <f t="shared" si="8"/>
        <v>36</v>
      </c>
      <c r="T24" s="76">
        <f t="shared" si="8"/>
        <v>36</v>
      </c>
      <c r="U24" s="76">
        <f t="shared" si="8"/>
        <v>36</v>
      </c>
      <c r="V24" s="76"/>
      <c r="W24" s="76"/>
      <c r="X24" s="76">
        <f t="shared" ref="X24:AU24" si="9">X26+X28+X29</f>
        <v>12</v>
      </c>
      <c r="Y24" s="76">
        <f t="shared" si="9"/>
        <v>12</v>
      </c>
      <c r="Z24" s="76">
        <f t="shared" si="9"/>
        <v>12</v>
      </c>
      <c r="AA24" s="76">
        <f t="shared" si="9"/>
        <v>12</v>
      </c>
      <c r="AB24" s="76">
        <f t="shared" si="9"/>
        <v>12</v>
      </c>
      <c r="AC24" s="76">
        <f t="shared" si="9"/>
        <v>12</v>
      </c>
      <c r="AD24" s="76">
        <f t="shared" si="9"/>
        <v>12</v>
      </c>
      <c r="AE24" s="76">
        <f t="shared" si="9"/>
        <v>12</v>
      </c>
      <c r="AF24" s="76">
        <f t="shared" si="9"/>
        <v>0</v>
      </c>
      <c r="AG24" s="76">
        <f t="shared" si="9"/>
        <v>0</v>
      </c>
      <c r="AH24" s="76">
        <f t="shared" si="9"/>
        <v>36</v>
      </c>
      <c r="AI24" s="76">
        <f t="shared" si="9"/>
        <v>36</v>
      </c>
      <c r="AJ24" s="76">
        <f t="shared" si="9"/>
        <v>36</v>
      </c>
      <c r="AK24" s="76">
        <f t="shared" si="9"/>
        <v>0</v>
      </c>
      <c r="AL24" s="76">
        <f t="shared" si="9"/>
        <v>0</v>
      </c>
      <c r="AM24" s="76">
        <f t="shared" si="9"/>
        <v>0</v>
      </c>
      <c r="AN24" s="76">
        <f t="shared" si="9"/>
        <v>0</v>
      </c>
      <c r="AO24" s="76">
        <f t="shared" si="9"/>
        <v>0</v>
      </c>
      <c r="AP24" s="76">
        <f t="shared" si="9"/>
        <v>0</v>
      </c>
      <c r="AQ24" s="76">
        <f t="shared" si="9"/>
        <v>0</v>
      </c>
      <c r="AR24" s="76">
        <f t="shared" si="9"/>
        <v>0</v>
      </c>
      <c r="AS24" s="76">
        <f t="shared" si="9"/>
        <v>0</v>
      </c>
      <c r="AT24" s="76">
        <f t="shared" si="9"/>
        <v>0</v>
      </c>
      <c r="AU24" s="76">
        <f t="shared" si="9"/>
        <v>0</v>
      </c>
      <c r="AV24" s="76"/>
      <c r="AW24" s="76"/>
      <c r="AX24" s="76"/>
      <c r="AY24" s="76"/>
      <c r="AZ24" s="76"/>
      <c r="BA24" s="76"/>
      <c r="BB24" s="76"/>
      <c r="BC24" s="76"/>
      <c r="BD24" s="76"/>
      <c r="BE24" s="76">
        <f t="shared" si="1"/>
        <v>412</v>
      </c>
      <c r="BF24" s="36"/>
      <c r="BG24" s="103"/>
      <c r="BH24" s="103"/>
      <c r="BI24" s="104"/>
      <c r="BJ24" s="34"/>
      <c r="BK24" s="34"/>
      <c r="BL24" s="34"/>
    </row>
    <row r="25" spans="1:64" s="35" customFormat="1" ht="13.5" customHeight="1">
      <c r="A25" s="187"/>
      <c r="B25" s="177"/>
      <c r="C25" s="177"/>
      <c r="D25" s="74" t="s">
        <v>72</v>
      </c>
      <c r="E25" s="76">
        <f t="shared" ref="E25:U25" si="10">E27</f>
        <v>5</v>
      </c>
      <c r="F25" s="76">
        <f t="shared" si="10"/>
        <v>5</v>
      </c>
      <c r="G25" s="76">
        <f t="shared" si="10"/>
        <v>5</v>
      </c>
      <c r="H25" s="76">
        <f t="shared" si="10"/>
        <v>5</v>
      </c>
      <c r="I25" s="76">
        <f t="shared" si="10"/>
        <v>5</v>
      </c>
      <c r="J25" s="76">
        <f t="shared" si="10"/>
        <v>5</v>
      </c>
      <c r="K25" s="76">
        <f t="shared" si="10"/>
        <v>5</v>
      </c>
      <c r="L25" s="76">
        <f t="shared" si="10"/>
        <v>5</v>
      </c>
      <c r="M25" s="76">
        <f t="shared" si="10"/>
        <v>5</v>
      </c>
      <c r="N25" s="76">
        <f t="shared" si="10"/>
        <v>5</v>
      </c>
      <c r="O25" s="76">
        <f t="shared" si="10"/>
        <v>0</v>
      </c>
      <c r="P25" s="76">
        <f t="shared" si="10"/>
        <v>0</v>
      </c>
      <c r="Q25" s="76">
        <f t="shared" si="10"/>
        <v>0</v>
      </c>
      <c r="R25" s="76">
        <f t="shared" si="10"/>
        <v>0</v>
      </c>
      <c r="S25" s="76">
        <f t="shared" si="10"/>
        <v>0</v>
      </c>
      <c r="T25" s="76">
        <f t="shared" si="10"/>
        <v>0</v>
      </c>
      <c r="U25" s="76">
        <f t="shared" si="10"/>
        <v>0</v>
      </c>
      <c r="V25" s="76"/>
      <c r="W25" s="76"/>
      <c r="X25" s="76">
        <f t="shared" ref="X25:AU25" si="11">X27</f>
        <v>6</v>
      </c>
      <c r="Y25" s="76">
        <f t="shared" si="11"/>
        <v>6</v>
      </c>
      <c r="Z25" s="76">
        <f t="shared" si="11"/>
        <v>6</v>
      </c>
      <c r="AA25" s="76">
        <f t="shared" si="11"/>
        <v>6</v>
      </c>
      <c r="AB25" s="76">
        <f t="shared" si="11"/>
        <v>6</v>
      </c>
      <c r="AC25" s="76">
        <f t="shared" si="11"/>
        <v>6</v>
      </c>
      <c r="AD25" s="76">
        <f t="shared" si="11"/>
        <v>6</v>
      </c>
      <c r="AE25" s="76">
        <f t="shared" si="11"/>
        <v>6</v>
      </c>
      <c r="AF25" s="76">
        <f t="shared" si="11"/>
        <v>0</v>
      </c>
      <c r="AG25" s="76">
        <f t="shared" si="11"/>
        <v>0</v>
      </c>
      <c r="AH25" s="76">
        <f t="shared" si="11"/>
        <v>0</v>
      </c>
      <c r="AI25" s="76">
        <f t="shared" si="11"/>
        <v>0</v>
      </c>
      <c r="AJ25" s="76">
        <f t="shared" si="11"/>
        <v>0</v>
      </c>
      <c r="AK25" s="76">
        <f t="shared" si="11"/>
        <v>0</v>
      </c>
      <c r="AL25" s="76">
        <f t="shared" si="11"/>
        <v>0</v>
      </c>
      <c r="AM25" s="76">
        <f t="shared" si="11"/>
        <v>0</v>
      </c>
      <c r="AN25" s="76">
        <f t="shared" si="11"/>
        <v>0</v>
      </c>
      <c r="AO25" s="76">
        <f t="shared" si="11"/>
        <v>0</v>
      </c>
      <c r="AP25" s="76">
        <f t="shared" si="11"/>
        <v>0</v>
      </c>
      <c r="AQ25" s="76">
        <f t="shared" si="11"/>
        <v>0</v>
      </c>
      <c r="AR25" s="76">
        <f t="shared" si="11"/>
        <v>0</v>
      </c>
      <c r="AS25" s="76">
        <f t="shared" si="11"/>
        <v>0</v>
      </c>
      <c r="AT25" s="76">
        <f t="shared" si="11"/>
        <v>0</v>
      </c>
      <c r="AU25" s="76">
        <f t="shared" si="11"/>
        <v>0</v>
      </c>
      <c r="AV25" s="76"/>
      <c r="AW25" s="76"/>
      <c r="AX25" s="76"/>
      <c r="AY25" s="76"/>
      <c r="AZ25" s="76"/>
      <c r="BA25" s="76"/>
      <c r="BB25" s="76"/>
      <c r="BC25" s="76"/>
      <c r="BD25" s="76"/>
      <c r="BE25" s="76">
        <f t="shared" si="1"/>
        <v>98</v>
      </c>
      <c r="BF25" s="36"/>
      <c r="BG25" s="103"/>
      <c r="BH25" s="103"/>
      <c r="BI25" s="104"/>
      <c r="BJ25" s="34"/>
      <c r="BK25" s="34"/>
      <c r="BL25" s="34"/>
    </row>
    <row r="26" spans="1:64" s="83" customFormat="1" ht="12.75" customHeight="1">
      <c r="A26" s="187"/>
      <c r="B26" s="178" t="s">
        <v>201</v>
      </c>
      <c r="C26" s="180" t="s">
        <v>202</v>
      </c>
      <c r="D26" s="87" t="s">
        <v>71</v>
      </c>
      <c r="E26" s="79">
        <v>10</v>
      </c>
      <c r="F26" s="79">
        <v>10</v>
      </c>
      <c r="G26" s="79">
        <v>10</v>
      </c>
      <c r="H26" s="79">
        <v>10</v>
      </c>
      <c r="I26" s="79">
        <v>10</v>
      </c>
      <c r="J26" s="79">
        <v>10</v>
      </c>
      <c r="K26" s="79">
        <v>10</v>
      </c>
      <c r="L26" s="79">
        <v>10</v>
      </c>
      <c r="M26" s="79">
        <v>10</v>
      </c>
      <c r="N26" s="79">
        <v>10</v>
      </c>
      <c r="O26" s="79"/>
      <c r="P26" s="79"/>
      <c r="Q26" s="79"/>
      <c r="R26" s="79"/>
      <c r="S26" s="79"/>
      <c r="T26" s="79"/>
      <c r="U26" s="80"/>
      <c r="V26" s="80"/>
      <c r="W26" s="80"/>
      <c r="X26" s="79">
        <v>12</v>
      </c>
      <c r="Y26" s="79">
        <v>12</v>
      </c>
      <c r="Z26" s="79">
        <v>12</v>
      </c>
      <c r="AA26" s="79">
        <v>12</v>
      </c>
      <c r="AB26" s="79">
        <v>12</v>
      </c>
      <c r="AC26" s="79">
        <v>12</v>
      </c>
      <c r="AD26" s="79">
        <v>12</v>
      </c>
      <c r="AE26" s="79">
        <v>12</v>
      </c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80"/>
      <c r="AQ26" s="80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82">
        <f t="shared" si="1"/>
        <v>196</v>
      </c>
      <c r="BF26" s="36"/>
      <c r="BG26" s="103"/>
      <c r="BH26" s="103"/>
      <c r="BI26" s="104"/>
      <c r="BJ26" s="9"/>
      <c r="BK26" s="9"/>
    </row>
    <row r="27" spans="1:64" s="83" customFormat="1">
      <c r="A27" s="187"/>
      <c r="B27" s="179"/>
      <c r="C27" s="181"/>
      <c r="D27" s="87" t="s">
        <v>72</v>
      </c>
      <c r="E27" s="82">
        <v>5</v>
      </c>
      <c r="F27" s="82">
        <v>5</v>
      </c>
      <c r="G27" s="82">
        <v>5</v>
      </c>
      <c r="H27" s="82">
        <v>5</v>
      </c>
      <c r="I27" s="82">
        <v>5</v>
      </c>
      <c r="J27" s="82">
        <v>5</v>
      </c>
      <c r="K27" s="82">
        <v>5</v>
      </c>
      <c r="L27" s="82">
        <v>5</v>
      </c>
      <c r="M27" s="82">
        <v>5</v>
      </c>
      <c r="N27" s="82">
        <v>5</v>
      </c>
      <c r="O27" s="84"/>
      <c r="P27" s="84"/>
      <c r="Q27" s="84"/>
      <c r="R27" s="84"/>
      <c r="S27" s="82"/>
      <c r="T27" s="82"/>
      <c r="U27" s="80"/>
      <c r="V27" s="80"/>
      <c r="W27" s="80"/>
      <c r="X27" s="79">
        <v>6</v>
      </c>
      <c r="Y27" s="79">
        <v>6</v>
      </c>
      <c r="Z27" s="79">
        <v>6</v>
      </c>
      <c r="AA27" s="79">
        <v>6</v>
      </c>
      <c r="AB27" s="79">
        <v>6</v>
      </c>
      <c r="AC27" s="79">
        <v>6</v>
      </c>
      <c r="AD27" s="79">
        <v>6</v>
      </c>
      <c r="AE27" s="79">
        <v>6</v>
      </c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80"/>
      <c r="AQ27" s="80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85">
        <f t="shared" si="1"/>
        <v>98</v>
      </c>
      <c r="BF27" s="36"/>
      <c r="BG27" s="103"/>
      <c r="BH27" s="103"/>
      <c r="BI27" s="104"/>
      <c r="BJ27" s="9"/>
      <c r="BK27" s="9"/>
    </row>
    <row r="28" spans="1:64" s="83" customFormat="1" ht="20.399999999999999" customHeight="1">
      <c r="A28" s="187"/>
      <c r="B28" s="78" t="s">
        <v>216</v>
      </c>
      <c r="C28" s="93" t="s">
        <v>186</v>
      </c>
      <c r="D28" s="78" t="s">
        <v>71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82">
        <v>36</v>
      </c>
      <c r="T28" s="82">
        <v>36</v>
      </c>
      <c r="U28" s="80">
        <v>36</v>
      </c>
      <c r="V28" s="80"/>
      <c r="W28" s="80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82"/>
      <c r="AI28" s="82"/>
      <c r="AJ28" s="80"/>
      <c r="AK28" s="79"/>
      <c r="AL28" s="79"/>
      <c r="AM28" s="79"/>
      <c r="AN28" s="79"/>
      <c r="AO28" s="79"/>
      <c r="AP28" s="80"/>
      <c r="AQ28" s="80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82">
        <f t="shared" si="1"/>
        <v>108</v>
      </c>
      <c r="BF28" s="36"/>
      <c r="BG28" s="103"/>
      <c r="BH28" s="103"/>
      <c r="BI28" s="104"/>
      <c r="BJ28" s="9"/>
      <c r="BK28" s="9"/>
    </row>
    <row r="29" spans="1:64" s="83" customFormat="1" ht="21.6" customHeight="1">
      <c r="A29" s="187"/>
      <c r="B29" s="78" t="s">
        <v>217</v>
      </c>
      <c r="C29" s="93" t="s">
        <v>188</v>
      </c>
      <c r="D29" s="78" t="s">
        <v>71</v>
      </c>
      <c r="E29" s="79"/>
      <c r="F29" s="79"/>
      <c r="G29" s="79"/>
      <c r="H29" s="79"/>
      <c r="I29" s="79"/>
      <c r="J29" s="79"/>
      <c r="K29" s="79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79">
        <v>36</v>
      </c>
      <c r="AI29" s="79">
        <v>36</v>
      </c>
      <c r="AJ29" s="79">
        <v>36</v>
      </c>
      <c r="AK29" s="79"/>
      <c r="AL29" s="80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82">
        <f t="shared" si="1"/>
        <v>108</v>
      </c>
      <c r="BF29" s="36"/>
      <c r="BG29" s="103"/>
      <c r="BH29" s="103"/>
      <c r="BI29" s="104"/>
      <c r="BJ29" s="9"/>
      <c r="BK29" s="9"/>
    </row>
    <row r="30" spans="1:64" s="83" customFormat="1" ht="21" customHeight="1">
      <c r="A30" s="187"/>
      <c r="B30" s="92" t="s">
        <v>218</v>
      </c>
      <c r="C30" s="93" t="s">
        <v>219</v>
      </c>
      <c r="D30" s="78" t="s">
        <v>220</v>
      </c>
      <c r="E30" s="79"/>
      <c r="F30" s="79"/>
      <c r="G30" s="79"/>
      <c r="H30" s="79"/>
      <c r="I30" s="79"/>
      <c r="J30" s="79"/>
      <c r="K30" s="79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79"/>
      <c r="AI30" s="79"/>
      <c r="AJ30" s="79"/>
      <c r="AK30" s="79"/>
      <c r="AL30" s="80">
        <v>36</v>
      </c>
      <c r="AM30" s="79">
        <v>36</v>
      </c>
      <c r="AN30" s="79">
        <v>36</v>
      </c>
      <c r="AO30" s="79">
        <v>36</v>
      </c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96">
        <f t="shared" si="1"/>
        <v>144</v>
      </c>
      <c r="BF30" s="36"/>
      <c r="BG30" s="103"/>
      <c r="BH30" s="103"/>
      <c r="BI30" s="104"/>
      <c r="BJ30" s="9"/>
      <c r="BK30" s="9"/>
    </row>
    <row r="31" spans="1:64" s="83" customFormat="1" ht="20.399999999999999" customHeight="1">
      <c r="A31" s="187"/>
      <c r="B31" s="92" t="s">
        <v>221</v>
      </c>
      <c r="C31" s="93" t="s">
        <v>222</v>
      </c>
      <c r="D31" s="78" t="s">
        <v>223</v>
      </c>
      <c r="E31" s="79"/>
      <c r="F31" s="79"/>
      <c r="G31" s="79"/>
      <c r="H31" s="79"/>
      <c r="I31" s="79"/>
      <c r="J31" s="79"/>
      <c r="K31" s="79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79"/>
      <c r="AI31" s="79"/>
      <c r="AJ31" s="79"/>
      <c r="AK31" s="79"/>
      <c r="AL31" s="80"/>
      <c r="AM31" s="79"/>
      <c r="AN31" s="79"/>
      <c r="AO31" s="79"/>
      <c r="AP31" s="79" t="s">
        <v>224</v>
      </c>
      <c r="AQ31" s="79" t="s">
        <v>224</v>
      </c>
      <c r="AR31" s="79" t="s">
        <v>224</v>
      </c>
      <c r="AS31" s="79" t="s">
        <v>224</v>
      </c>
      <c r="AT31" s="79" t="s">
        <v>224</v>
      </c>
      <c r="AU31" s="79" t="s">
        <v>224</v>
      </c>
      <c r="AV31" s="79"/>
      <c r="AW31" s="79"/>
      <c r="AX31" s="79"/>
      <c r="AY31" s="79"/>
      <c r="AZ31" s="79"/>
      <c r="BA31" s="79"/>
      <c r="BB31" s="79"/>
      <c r="BC31" s="79"/>
      <c r="BD31" s="79"/>
      <c r="BE31" s="96">
        <f t="shared" si="1"/>
        <v>0</v>
      </c>
      <c r="BF31" s="36"/>
      <c r="BG31" s="103"/>
      <c r="BH31" s="103"/>
      <c r="BI31" s="104"/>
      <c r="BJ31" s="9"/>
      <c r="BK31" s="9"/>
    </row>
    <row r="32" spans="1:64" s="35" customFormat="1" ht="26.4" customHeight="1">
      <c r="A32" s="187"/>
      <c r="B32" s="182" t="s">
        <v>119</v>
      </c>
      <c r="C32" s="183"/>
      <c r="D32" s="184"/>
      <c r="E32" s="76">
        <f t="shared" ref="E32:AK32" si="12">E8+E14</f>
        <v>36</v>
      </c>
      <c r="F32" s="76">
        <f t="shared" si="12"/>
        <v>36</v>
      </c>
      <c r="G32" s="76">
        <f t="shared" si="12"/>
        <v>36</v>
      </c>
      <c r="H32" s="76">
        <f t="shared" si="12"/>
        <v>36</v>
      </c>
      <c r="I32" s="76">
        <f t="shared" si="12"/>
        <v>36</v>
      </c>
      <c r="J32" s="76">
        <f t="shared" si="12"/>
        <v>36</v>
      </c>
      <c r="K32" s="76">
        <f t="shared" si="12"/>
        <v>36</v>
      </c>
      <c r="L32" s="76">
        <f t="shared" si="12"/>
        <v>36</v>
      </c>
      <c r="M32" s="76">
        <f t="shared" si="12"/>
        <v>36</v>
      </c>
      <c r="N32" s="76">
        <f t="shared" si="12"/>
        <v>36</v>
      </c>
      <c r="O32" s="76">
        <f t="shared" si="12"/>
        <v>36</v>
      </c>
      <c r="P32" s="76">
        <f t="shared" si="12"/>
        <v>36</v>
      </c>
      <c r="Q32" s="76">
        <f t="shared" si="12"/>
        <v>36</v>
      </c>
      <c r="R32" s="76">
        <f t="shared" si="12"/>
        <v>36</v>
      </c>
      <c r="S32" s="76">
        <f t="shared" si="12"/>
        <v>36</v>
      </c>
      <c r="T32" s="76">
        <f t="shared" si="12"/>
        <v>36</v>
      </c>
      <c r="U32" s="76">
        <f t="shared" si="12"/>
        <v>36</v>
      </c>
      <c r="V32" s="76">
        <f t="shared" si="12"/>
        <v>0</v>
      </c>
      <c r="W32" s="76">
        <f t="shared" si="12"/>
        <v>0</v>
      </c>
      <c r="X32" s="76">
        <f t="shared" si="12"/>
        <v>36</v>
      </c>
      <c r="Y32" s="76">
        <f t="shared" si="12"/>
        <v>36</v>
      </c>
      <c r="Z32" s="76">
        <f t="shared" si="12"/>
        <v>36</v>
      </c>
      <c r="AA32" s="76">
        <f t="shared" si="12"/>
        <v>36</v>
      </c>
      <c r="AB32" s="76">
        <f t="shared" si="12"/>
        <v>36</v>
      </c>
      <c r="AC32" s="76">
        <f t="shared" si="12"/>
        <v>36</v>
      </c>
      <c r="AD32" s="76">
        <f t="shared" si="12"/>
        <v>36</v>
      </c>
      <c r="AE32" s="76">
        <f t="shared" si="12"/>
        <v>36</v>
      </c>
      <c r="AF32" s="76">
        <f t="shared" si="12"/>
        <v>36</v>
      </c>
      <c r="AG32" s="76">
        <f t="shared" si="12"/>
        <v>36</v>
      </c>
      <c r="AH32" s="76">
        <f t="shared" si="12"/>
        <v>36</v>
      </c>
      <c r="AI32" s="76">
        <f t="shared" si="12"/>
        <v>36</v>
      </c>
      <c r="AJ32" s="76">
        <f t="shared" si="12"/>
        <v>36</v>
      </c>
      <c r="AK32" s="76">
        <f t="shared" si="12"/>
        <v>0</v>
      </c>
      <c r="AL32" s="76">
        <f>AL30</f>
        <v>36</v>
      </c>
      <c r="AM32" s="76">
        <f>AM30</f>
        <v>36</v>
      </c>
      <c r="AN32" s="76">
        <f>AN30</f>
        <v>36</v>
      </c>
      <c r="AO32" s="76">
        <f>AO30</f>
        <v>36</v>
      </c>
      <c r="AP32" s="76">
        <f t="shared" ref="AP32:BD32" si="13">AP8+AP14</f>
        <v>0</v>
      </c>
      <c r="AQ32" s="76">
        <f t="shared" si="13"/>
        <v>0</v>
      </c>
      <c r="AR32" s="76">
        <f t="shared" si="13"/>
        <v>0</v>
      </c>
      <c r="AS32" s="76">
        <f t="shared" si="13"/>
        <v>0</v>
      </c>
      <c r="AT32" s="76">
        <f t="shared" si="13"/>
        <v>0</v>
      </c>
      <c r="AU32" s="76">
        <f t="shared" si="13"/>
        <v>0</v>
      </c>
      <c r="AV32" s="76">
        <f t="shared" si="13"/>
        <v>0</v>
      </c>
      <c r="AW32" s="76">
        <f t="shared" si="13"/>
        <v>0</v>
      </c>
      <c r="AX32" s="76">
        <f t="shared" si="13"/>
        <v>0</v>
      </c>
      <c r="AY32" s="76">
        <f t="shared" si="13"/>
        <v>0</v>
      </c>
      <c r="AZ32" s="76">
        <f t="shared" si="13"/>
        <v>0</v>
      </c>
      <c r="BA32" s="76">
        <f t="shared" si="13"/>
        <v>0</v>
      </c>
      <c r="BB32" s="76">
        <f t="shared" si="13"/>
        <v>0</v>
      </c>
      <c r="BC32" s="76">
        <f t="shared" si="13"/>
        <v>0</v>
      </c>
      <c r="BD32" s="76">
        <f t="shared" si="13"/>
        <v>0</v>
      </c>
      <c r="BE32" s="20">
        <f>BE8+BE14+BE30</f>
        <v>1224</v>
      </c>
      <c r="BF32" s="36"/>
      <c r="BG32" s="103"/>
      <c r="BH32" s="103"/>
      <c r="BI32" s="104"/>
      <c r="BJ32" s="53"/>
      <c r="BK32" s="34"/>
      <c r="BL32" s="34"/>
    </row>
    <row r="33" spans="1:64" s="35" customFormat="1" ht="27" customHeight="1">
      <c r="A33" s="187"/>
      <c r="B33" s="182" t="s">
        <v>120</v>
      </c>
      <c r="C33" s="183"/>
      <c r="D33" s="184"/>
      <c r="E33" s="76">
        <f t="shared" ref="E33:AK33" si="14">E9+E15</f>
        <v>18.399999999999999</v>
      </c>
      <c r="F33" s="76">
        <f t="shared" si="14"/>
        <v>18.399999999999999</v>
      </c>
      <c r="G33" s="76">
        <f t="shared" si="14"/>
        <v>18.399999999999999</v>
      </c>
      <c r="H33" s="76">
        <f t="shared" si="14"/>
        <v>18.399999999999999</v>
      </c>
      <c r="I33" s="76">
        <f t="shared" si="14"/>
        <v>18.399999999999999</v>
      </c>
      <c r="J33" s="76">
        <f t="shared" si="14"/>
        <v>18.399999999999999</v>
      </c>
      <c r="K33" s="76">
        <f t="shared" si="14"/>
        <v>18.399999999999999</v>
      </c>
      <c r="L33" s="76">
        <f t="shared" si="14"/>
        <v>18.399999999999999</v>
      </c>
      <c r="M33" s="76">
        <f t="shared" si="14"/>
        <v>18.399999999999999</v>
      </c>
      <c r="N33" s="76">
        <f t="shared" si="14"/>
        <v>18.399999999999999</v>
      </c>
      <c r="O33" s="76">
        <f t="shared" si="14"/>
        <v>0</v>
      </c>
      <c r="P33" s="76">
        <f t="shared" si="14"/>
        <v>0</v>
      </c>
      <c r="Q33" s="76">
        <f t="shared" si="14"/>
        <v>0</v>
      </c>
      <c r="R33" s="76">
        <f t="shared" si="14"/>
        <v>0</v>
      </c>
      <c r="S33" s="76">
        <f t="shared" si="14"/>
        <v>0</v>
      </c>
      <c r="T33" s="76">
        <f t="shared" si="14"/>
        <v>0</v>
      </c>
      <c r="U33" s="76">
        <f t="shared" si="14"/>
        <v>0</v>
      </c>
      <c r="V33" s="76">
        <f t="shared" si="14"/>
        <v>0</v>
      </c>
      <c r="W33" s="76">
        <f t="shared" si="14"/>
        <v>0</v>
      </c>
      <c r="X33" s="76">
        <f t="shared" si="14"/>
        <v>18.375</v>
      </c>
      <c r="Y33" s="76">
        <f t="shared" si="14"/>
        <v>18.375</v>
      </c>
      <c r="Z33" s="76">
        <f t="shared" si="14"/>
        <v>18.375</v>
      </c>
      <c r="AA33" s="76">
        <f t="shared" si="14"/>
        <v>18.375</v>
      </c>
      <c r="AB33" s="76">
        <f t="shared" si="14"/>
        <v>18.375</v>
      </c>
      <c r="AC33" s="76">
        <f t="shared" si="14"/>
        <v>18.375</v>
      </c>
      <c r="AD33" s="76">
        <f t="shared" si="14"/>
        <v>18.375</v>
      </c>
      <c r="AE33" s="76">
        <f t="shared" si="14"/>
        <v>18.375</v>
      </c>
      <c r="AF33" s="76">
        <f t="shared" si="14"/>
        <v>0</v>
      </c>
      <c r="AG33" s="76">
        <f t="shared" si="14"/>
        <v>0</v>
      </c>
      <c r="AH33" s="76">
        <f t="shared" si="14"/>
        <v>0</v>
      </c>
      <c r="AI33" s="76">
        <f t="shared" si="14"/>
        <v>0</v>
      </c>
      <c r="AJ33" s="76">
        <f t="shared" si="14"/>
        <v>0</v>
      </c>
      <c r="AK33" s="76">
        <f t="shared" si="14"/>
        <v>0</v>
      </c>
      <c r="AL33" s="76">
        <f>AL9+AL15</f>
        <v>0</v>
      </c>
      <c r="AM33" s="76">
        <f>AM9+AM15</f>
        <v>0</v>
      </c>
      <c r="AN33" s="76">
        <f>AN9+AN15</f>
        <v>0</v>
      </c>
      <c r="AO33" s="76">
        <f>AO9+AO15</f>
        <v>0</v>
      </c>
      <c r="AP33" s="76">
        <f t="shared" ref="AP33:BD33" si="15">AP9+AP15</f>
        <v>0</v>
      </c>
      <c r="AQ33" s="76">
        <f t="shared" si="15"/>
        <v>0</v>
      </c>
      <c r="AR33" s="76">
        <f t="shared" si="15"/>
        <v>0</v>
      </c>
      <c r="AS33" s="76">
        <f t="shared" si="15"/>
        <v>0</v>
      </c>
      <c r="AT33" s="76">
        <f t="shared" si="15"/>
        <v>0</v>
      </c>
      <c r="AU33" s="76">
        <f t="shared" si="15"/>
        <v>0</v>
      </c>
      <c r="AV33" s="76">
        <f t="shared" si="15"/>
        <v>0</v>
      </c>
      <c r="AW33" s="76">
        <f t="shared" si="15"/>
        <v>0</v>
      </c>
      <c r="AX33" s="76">
        <f t="shared" si="15"/>
        <v>0</v>
      </c>
      <c r="AY33" s="76">
        <f t="shared" si="15"/>
        <v>0</v>
      </c>
      <c r="AZ33" s="76">
        <f t="shared" si="15"/>
        <v>0</v>
      </c>
      <c r="BA33" s="76">
        <f t="shared" si="15"/>
        <v>0</v>
      </c>
      <c r="BB33" s="76">
        <f t="shared" si="15"/>
        <v>0</v>
      </c>
      <c r="BC33" s="76">
        <f t="shared" si="15"/>
        <v>0</v>
      </c>
      <c r="BD33" s="76">
        <f t="shared" si="15"/>
        <v>0</v>
      </c>
      <c r="BE33" s="20">
        <f t="shared" si="1"/>
        <v>331</v>
      </c>
      <c r="BF33" s="36"/>
      <c r="BG33" s="103"/>
      <c r="BH33" s="103"/>
      <c r="BI33" s="104"/>
      <c r="BJ33" s="53"/>
      <c r="BK33" s="34"/>
      <c r="BL33" s="34"/>
    </row>
    <row r="34" spans="1:64" s="35" customFormat="1" ht="20.399999999999999" customHeight="1">
      <c r="A34" s="188"/>
      <c r="B34" s="175" t="s">
        <v>121</v>
      </c>
      <c r="C34" s="175"/>
      <c r="D34" s="175"/>
      <c r="E34" s="75">
        <f>E32+E33</f>
        <v>54.4</v>
      </c>
      <c r="F34" s="75">
        <f t="shared" ref="F34:BD34" si="16">F32+F33</f>
        <v>54.4</v>
      </c>
      <c r="G34" s="75">
        <f t="shared" si="16"/>
        <v>54.4</v>
      </c>
      <c r="H34" s="75">
        <f t="shared" si="16"/>
        <v>54.4</v>
      </c>
      <c r="I34" s="75">
        <f t="shared" si="16"/>
        <v>54.4</v>
      </c>
      <c r="J34" s="75">
        <f t="shared" si="16"/>
        <v>54.4</v>
      </c>
      <c r="K34" s="75">
        <f t="shared" si="16"/>
        <v>54.4</v>
      </c>
      <c r="L34" s="75">
        <f t="shared" si="16"/>
        <v>54.4</v>
      </c>
      <c r="M34" s="75">
        <f t="shared" si="16"/>
        <v>54.4</v>
      </c>
      <c r="N34" s="75">
        <f t="shared" si="16"/>
        <v>54.4</v>
      </c>
      <c r="O34" s="75">
        <f t="shared" si="16"/>
        <v>36</v>
      </c>
      <c r="P34" s="75">
        <f t="shared" si="16"/>
        <v>36</v>
      </c>
      <c r="Q34" s="75">
        <f t="shared" si="16"/>
        <v>36</v>
      </c>
      <c r="R34" s="75">
        <f t="shared" si="16"/>
        <v>36</v>
      </c>
      <c r="S34" s="75">
        <f t="shared" si="16"/>
        <v>36</v>
      </c>
      <c r="T34" s="75">
        <f t="shared" si="16"/>
        <v>36</v>
      </c>
      <c r="U34" s="75">
        <f t="shared" si="16"/>
        <v>36</v>
      </c>
      <c r="V34" s="75">
        <f t="shared" si="16"/>
        <v>0</v>
      </c>
      <c r="W34" s="75">
        <f t="shared" si="16"/>
        <v>0</v>
      </c>
      <c r="X34" s="75">
        <f t="shared" si="16"/>
        <v>54.375</v>
      </c>
      <c r="Y34" s="75">
        <f t="shared" si="16"/>
        <v>54.375</v>
      </c>
      <c r="Z34" s="75">
        <f t="shared" si="16"/>
        <v>54.375</v>
      </c>
      <c r="AA34" s="75">
        <f t="shared" si="16"/>
        <v>54.375</v>
      </c>
      <c r="AB34" s="75">
        <f t="shared" si="16"/>
        <v>54.375</v>
      </c>
      <c r="AC34" s="75">
        <f t="shared" si="16"/>
        <v>54.375</v>
      </c>
      <c r="AD34" s="75">
        <f t="shared" si="16"/>
        <v>54.375</v>
      </c>
      <c r="AE34" s="75">
        <f t="shared" si="16"/>
        <v>54.375</v>
      </c>
      <c r="AF34" s="75">
        <f t="shared" si="16"/>
        <v>36</v>
      </c>
      <c r="AG34" s="75">
        <f t="shared" si="16"/>
        <v>36</v>
      </c>
      <c r="AH34" s="75">
        <f t="shared" si="16"/>
        <v>36</v>
      </c>
      <c r="AI34" s="75">
        <f t="shared" si="16"/>
        <v>36</v>
      </c>
      <c r="AJ34" s="75">
        <f t="shared" si="16"/>
        <v>36</v>
      </c>
      <c r="AK34" s="75">
        <v>0</v>
      </c>
      <c r="AL34" s="75">
        <f t="shared" si="16"/>
        <v>36</v>
      </c>
      <c r="AM34" s="75">
        <f t="shared" si="16"/>
        <v>36</v>
      </c>
      <c r="AN34" s="75">
        <f t="shared" si="16"/>
        <v>36</v>
      </c>
      <c r="AO34" s="75">
        <f t="shared" si="16"/>
        <v>36</v>
      </c>
      <c r="AP34" s="75">
        <f t="shared" si="16"/>
        <v>0</v>
      </c>
      <c r="AQ34" s="75">
        <f t="shared" si="16"/>
        <v>0</v>
      </c>
      <c r="AR34" s="75">
        <f t="shared" si="16"/>
        <v>0</v>
      </c>
      <c r="AS34" s="75">
        <f t="shared" si="16"/>
        <v>0</v>
      </c>
      <c r="AT34" s="75">
        <f t="shared" si="16"/>
        <v>0</v>
      </c>
      <c r="AU34" s="75">
        <f t="shared" si="16"/>
        <v>0</v>
      </c>
      <c r="AV34" s="75">
        <f t="shared" si="16"/>
        <v>0</v>
      </c>
      <c r="AW34" s="75">
        <f t="shared" si="16"/>
        <v>0</v>
      </c>
      <c r="AX34" s="75">
        <f t="shared" si="16"/>
        <v>0</v>
      </c>
      <c r="AY34" s="75">
        <f t="shared" si="16"/>
        <v>0</v>
      </c>
      <c r="AZ34" s="75">
        <f t="shared" si="16"/>
        <v>0</v>
      </c>
      <c r="BA34" s="75">
        <f t="shared" si="16"/>
        <v>0</v>
      </c>
      <c r="BB34" s="75">
        <f t="shared" si="16"/>
        <v>0</v>
      </c>
      <c r="BC34" s="75">
        <f t="shared" si="16"/>
        <v>0</v>
      </c>
      <c r="BD34" s="75">
        <f t="shared" si="16"/>
        <v>0</v>
      </c>
      <c r="BE34" s="20">
        <f t="shared" si="1"/>
        <v>1555</v>
      </c>
      <c r="BF34" s="36"/>
      <c r="BG34" s="103"/>
      <c r="BH34" s="103"/>
      <c r="BI34" s="104"/>
      <c r="BJ34" s="107"/>
      <c r="BK34" s="108"/>
      <c r="BL34" s="108"/>
    </row>
    <row r="36" spans="1:64">
      <c r="BI36" s="106"/>
    </row>
    <row r="37" spans="1:64">
      <c r="BI37" s="106"/>
    </row>
    <row r="38" spans="1:64">
      <c r="BI38" s="97"/>
    </row>
    <row r="39" spans="1:64">
      <c r="BF39" s="22"/>
      <c r="BG39" s="22"/>
      <c r="BH39" s="83"/>
    </row>
    <row r="40" spans="1:64">
      <c r="BF40" s="22"/>
      <c r="BH40" s="83"/>
      <c r="BJ40" s="22"/>
    </row>
    <row r="41" spans="1:64">
      <c r="BF41" s="22"/>
      <c r="BG41" s="22"/>
      <c r="BH41" s="83"/>
    </row>
  </sheetData>
  <mergeCells count="50">
    <mergeCell ref="I2:I3"/>
    <mergeCell ref="A2:A7"/>
    <mergeCell ref="B2:B7"/>
    <mergeCell ref="C2:C7"/>
    <mergeCell ref="D2:D7"/>
    <mergeCell ref="E2:H2"/>
    <mergeCell ref="AD2:AD3"/>
    <mergeCell ref="AE2:AH2"/>
    <mergeCell ref="AI2:AI3"/>
    <mergeCell ref="AJ2:AL2"/>
    <mergeCell ref="J2:L2"/>
    <mergeCell ref="M2:M3"/>
    <mergeCell ref="N2:Q2"/>
    <mergeCell ref="R2:U2"/>
    <mergeCell ref="V2:V3"/>
    <mergeCell ref="W2:Y2"/>
    <mergeCell ref="BA2:BD2"/>
    <mergeCell ref="BE2:BE7"/>
    <mergeCell ref="E4:BD4"/>
    <mergeCell ref="E6:BD6"/>
    <mergeCell ref="A8:A34"/>
    <mergeCell ref="B8:B9"/>
    <mergeCell ref="C8:C9"/>
    <mergeCell ref="B10:B11"/>
    <mergeCell ref="AM2:AM3"/>
    <mergeCell ref="AN2:AQ2"/>
    <mergeCell ref="AR2:AU2"/>
    <mergeCell ref="AV2:AV3"/>
    <mergeCell ref="AW2:AY2"/>
    <mergeCell ref="AZ2:AZ3"/>
    <mergeCell ref="Z2:Z3"/>
    <mergeCell ref="AA2:AC2"/>
    <mergeCell ref="B18:B19"/>
    <mergeCell ref="C18:C19"/>
    <mergeCell ref="B20:B21"/>
    <mergeCell ref="C20:C21"/>
    <mergeCell ref="C10:C11"/>
    <mergeCell ref="B12:B13"/>
    <mergeCell ref="C12:C13"/>
    <mergeCell ref="B14:B15"/>
    <mergeCell ref="C14:C15"/>
    <mergeCell ref="B16:B17"/>
    <mergeCell ref="C16:C17"/>
    <mergeCell ref="B34:D34"/>
    <mergeCell ref="B24:B25"/>
    <mergeCell ref="C24:C25"/>
    <mergeCell ref="B26:B27"/>
    <mergeCell ref="C26:C27"/>
    <mergeCell ref="B32:D32"/>
    <mergeCell ref="B33:D33"/>
  </mergeCells>
  <pageMargins left="0.7" right="0.7" top="0.75" bottom="0.75" header="0.3" footer="0.3"/>
  <pageSetup paperSize="9" scale="7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32"/>
  <sheetViews>
    <sheetView workbookViewId="0">
      <pane xSplit="3" ySplit="9" topLeftCell="AF10" activePane="bottomRight" state="frozen"/>
      <selection pane="topRight" activeCell="D1" sqref="D1"/>
      <selection pane="bottomLeft" activeCell="A10" sqref="A10"/>
      <selection pane="bottomRight" activeCell="AI13" sqref="AI13"/>
    </sheetView>
  </sheetViews>
  <sheetFormatPr defaultRowHeight="14.4"/>
  <cols>
    <col min="1" max="1" width="4.88671875" style="2" customWidth="1"/>
    <col min="2" max="2" width="7.109375" style="2" customWidth="1"/>
    <col min="3" max="3" width="19.44140625" style="2" customWidth="1"/>
    <col min="4" max="19" width="2.6640625" style="2" customWidth="1"/>
    <col min="20" max="20" width="3.33203125" style="9" customWidth="1"/>
    <col min="21" max="22" width="2.6640625" style="9" customWidth="1"/>
    <col min="23" max="43" width="2.6640625" style="2" customWidth="1"/>
    <col min="44" max="44" width="2.6640625" style="37" customWidth="1"/>
    <col min="45" max="45" width="2.6640625" style="2" customWidth="1"/>
    <col min="46" max="55" width="2.6640625" style="9" customWidth="1"/>
    <col min="56" max="56" width="12.5546875" style="2" customWidth="1"/>
    <col min="57" max="57" width="6.109375" style="9" customWidth="1"/>
    <col min="58" max="58" width="5.6640625" style="9" customWidth="1"/>
    <col min="59" max="59" width="7.109375" style="9" customWidth="1"/>
    <col min="60" max="60" width="8.88671875" style="9"/>
    <col min="61" max="16384" width="8.88671875" style="2"/>
  </cols>
  <sheetData>
    <row r="1" spans="1:59" s="7" customFormat="1" ht="15.6">
      <c r="AR1" s="8"/>
    </row>
    <row r="2" spans="1:59" s="7" customFormat="1" ht="15.6">
      <c r="B2" s="7" t="s">
        <v>0</v>
      </c>
      <c r="AR2" s="8"/>
    </row>
    <row r="3" spans="1:59" s="7" customFormat="1" ht="17.399999999999999" customHeight="1">
      <c r="AR3" s="8"/>
    </row>
    <row r="4" spans="1:59" s="9" customFormat="1" ht="46.2" customHeight="1">
      <c r="A4" s="145" t="s">
        <v>17</v>
      </c>
      <c r="B4" s="146" t="s">
        <v>18</v>
      </c>
      <c r="C4" s="145" t="s">
        <v>19</v>
      </c>
      <c r="D4" s="149" t="s">
        <v>21</v>
      </c>
      <c r="E4" s="150"/>
      <c r="F4" s="150"/>
      <c r="G4" s="151"/>
      <c r="H4" s="143" t="s">
        <v>22</v>
      </c>
      <c r="I4" s="128" t="s">
        <v>23</v>
      </c>
      <c r="J4" s="128"/>
      <c r="K4" s="129"/>
      <c r="L4" s="143" t="s">
        <v>24</v>
      </c>
      <c r="M4" s="128" t="s">
        <v>25</v>
      </c>
      <c r="N4" s="128"/>
      <c r="O4" s="128"/>
      <c r="P4" s="129"/>
      <c r="Q4" s="127" t="s">
        <v>26</v>
      </c>
      <c r="R4" s="128"/>
      <c r="S4" s="128"/>
      <c r="T4" s="129"/>
      <c r="U4" s="136" t="s">
        <v>27</v>
      </c>
      <c r="V4" s="127" t="s">
        <v>28</v>
      </c>
      <c r="W4" s="128"/>
      <c r="X4" s="129"/>
      <c r="Y4" s="138" t="s">
        <v>29</v>
      </c>
      <c r="Z4" s="127" t="s">
        <v>30</v>
      </c>
      <c r="AA4" s="128"/>
      <c r="AB4" s="129"/>
      <c r="AC4" s="138" t="s">
        <v>31</v>
      </c>
      <c r="AD4" s="127" t="s">
        <v>32</v>
      </c>
      <c r="AE4" s="128"/>
      <c r="AF4" s="128"/>
      <c r="AG4" s="129"/>
      <c r="AH4" s="136" t="s">
        <v>33</v>
      </c>
      <c r="AI4" s="127" t="s">
        <v>34</v>
      </c>
      <c r="AJ4" s="128"/>
      <c r="AK4" s="129"/>
      <c r="AL4" s="136" t="s">
        <v>35</v>
      </c>
      <c r="AM4" s="127" t="s">
        <v>36</v>
      </c>
      <c r="AN4" s="128"/>
      <c r="AO4" s="128"/>
      <c r="AP4" s="129"/>
      <c r="AQ4" s="127" t="s">
        <v>37</v>
      </c>
      <c r="AR4" s="128"/>
      <c r="AS4" s="128"/>
      <c r="AT4" s="129"/>
      <c r="AU4" s="136" t="s">
        <v>38</v>
      </c>
      <c r="AV4" s="127" t="s">
        <v>39</v>
      </c>
      <c r="AW4" s="128"/>
      <c r="AX4" s="129"/>
      <c r="AY4" s="136" t="s">
        <v>40</v>
      </c>
      <c r="AZ4" s="127" t="s">
        <v>41</v>
      </c>
      <c r="BA4" s="128"/>
      <c r="BB4" s="128"/>
      <c r="BC4" s="129"/>
      <c r="BD4" s="192" t="s">
        <v>122</v>
      </c>
    </row>
    <row r="5" spans="1:59" s="9" customFormat="1" ht="24" customHeight="1">
      <c r="A5" s="145"/>
      <c r="B5" s="147"/>
      <c r="C5" s="145"/>
      <c r="D5" s="10" t="s">
        <v>43</v>
      </c>
      <c r="E5" s="10" t="s">
        <v>44</v>
      </c>
      <c r="F5" s="10" t="s">
        <v>45</v>
      </c>
      <c r="G5" s="10" t="s">
        <v>46</v>
      </c>
      <c r="H5" s="144"/>
      <c r="I5" s="11" t="s">
        <v>47</v>
      </c>
      <c r="J5" s="11" t="s">
        <v>48</v>
      </c>
      <c r="K5" s="10" t="s">
        <v>49</v>
      </c>
      <c r="L5" s="144"/>
      <c r="M5" s="11" t="s">
        <v>50</v>
      </c>
      <c r="N5" s="10" t="s">
        <v>51</v>
      </c>
      <c r="O5" s="10" t="s">
        <v>52</v>
      </c>
      <c r="P5" s="10" t="s">
        <v>53</v>
      </c>
      <c r="Q5" s="10" t="s">
        <v>43</v>
      </c>
      <c r="R5" s="10" t="s">
        <v>44</v>
      </c>
      <c r="S5" s="10" t="s">
        <v>45</v>
      </c>
      <c r="T5" s="10" t="s">
        <v>46</v>
      </c>
      <c r="U5" s="137"/>
      <c r="V5" s="10" t="s">
        <v>54</v>
      </c>
      <c r="W5" s="10" t="s">
        <v>55</v>
      </c>
      <c r="X5" s="10" t="s">
        <v>56</v>
      </c>
      <c r="Y5" s="139"/>
      <c r="Z5" s="10" t="s">
        <v>57</v>
      </c>
      <c r="AA5" s="10" t="s">
        <v>58</v>
      </c>
      <c r="AB5" s="10" t="s">
        <v>59</v>
      </c>
      <c r="AC5" s="139"/>
      <c r="AD5" s="12" t="s">
        <v>57</v>
      </c>
      <c r="AE5" s="12" t="s">
        <v>58</v>
      </c>
      <c r="AF5" s="10" t="s">
        <v>59</v>
      </c>
      <c r="AG5" s="10" t="s">
        <v>60</v>
      </c>
      <c r="AH5" s="137"/>
      <c r="AI5" s="10" t="s">
        <v>47</v>
      </c>
      <c r="AJ5" s="11" t="s">
        <v>48</v>
      </c>
      <c r="AK5" s="11" t="s">
        <v>49</v>
      </c>
      <c r="AL5" s="137"/>
      <c r="AM5" s="10" t="s">
        <v>61</v>
      </c>
      <c r="AN5" s="11" t="s">
        <v>62</v>
      </c>
      <c r="AO5" s="11" t="s">
        <v>63</v>
      </c>
      <c r="AP5" s="12" t="s">
        <v>64</v>
      </c>
      <c r="AQ5" s="10" t="s">
        <v>43</v>
      </c>
      <c r="AR5" s="11" t="s">
        <v>44</v>
      </c>
      <c r="AS5" s="10" t="s">
        <v>45</v>
      </c>
      <c r="AT5" s="10" t="s">
        <v>46</v>
      </c>
      <c r="AU5" s="137"/>
      <c r="AV5" s="10" t="s">
        <v>47</v>
      </c>
      <c r="AW5" s="10" t="s">
        <v>48</v>
      </c>
      <c r="AX5" s="10" t="s">
        <v>49</v>
      </c>
      <c r="AY5" s="137"/>
      <c r="AZ5" s="10" t="s">
        <v>50</v>
      </c>
      <c r="BA5" s="10" t="s">
        <v>51</v>
      </c>
      <c r="BB5" s="10" t="s">
        <v>52</v>
      </c>
      <c r="BC5" s="10" t="s">
        <v>65</v>
      </c>
      <c r="BD5" s="193"/>
    </row>
    <row r="6" spans="1:59" s="9" customFormat="1">
      <c r="A6" s="145"/>
      <c r="B6" s="147"/>
      <c r="C6" s="145"/>
      <c r="D6" s="133" t="s">
        <v>66</v>
      </c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5"/>
      <c r="BD6" s="193"/>
    </row>
    <row r="7" spans="1:59" s="9" customFormat="1">
      <c r="A7" s="145"/>
      <c r="B7" s="147"/>
      <c r="C7" s="145"/>
      <c r="D7" s="13">
        <v>36</v>
      </c>
      <c r="E7" s="13">
        <v>37</v>
      </c>
      <c r="F7" s="13">
        <v>38</v>
      </c>
      <c r="G7" s="13">
        <v>39</v>
      </c>
      <c r="H7" s="14">
        <v>40</v>
      </c>
      <c r="I7" s="14">
        <v>41</v>
      </c>
      <c r="J7" s="14">
        <v>42</v>
      </c>
      <c r="K7" s="13">
        <v>43</v>
      </c>
      <c r="L7" s="14">
        <v>44</v>
      </c>
      <c r="M7" s="14">
        <v>45</v>
      </c>
      <c r="N7" s="13">
        <v>46</v>
      </c>
      <c r="O7" s="13">
        <v>47</v>
      </c>
      <c r="P7" s="14">
        <v>48</v>
      </c>
      <c r="Q7" s="14">
        <v>49</v>
      </c>
      <c r="R7" s="13">
        <v>50</v>
      </c>
      <c r="S7" s="14">
        <v>51</v>
      </c>
      <c r="T7" s="13">
        <v>52</v>
      </c>
      <c r="U7" s="13">
        <v>1</v>
      </c>
      <c r="V7" s="13">
        <v>2</v>
      </c>
      <c r="W7" s="13">
        <v>3</v>
      </c>
      <c r="X7" s="13">
        <v>4</v>
      </c>
      <c r="Y7" s="13">
        <v>5</v>
      </c>
      <c r="Z7" s="13">
        <v>6</v>
      </c>
      <c r="AA7" s="13">
        <v>7</v>
      </c>
      <c r="AB7" s="13">
        <v>8</v>
      </c>
      <c r="AC7" s="15">
        <v>9</v>
      </c>
      <c r="AD7" s="16">
        <f t="shared" ref="AD7:BC7" si="0">AC7+1</f>
        <v>10</v>
      </c>
      <c r="AE7" s="16">
        <f t="shared" si="0"/>
        <v>11</v>
      </c>
      <c r="AF7" s="13">
        <f t="shared" si="0"/>
        <v>12</v>
      </c>
      <c r="AG7" s="13">
        <f t="shared" si="0"/>
        <v>13</v>
      </c>
      <c r="AH7" s="14">
        <f t="shared" si="0"/>
        <v>14</v>
      </c>
      <c r="AI7" s="13">
        <f t="shared" si="0"/>
        <v>15</v>
      </c>
      <c r="AJ7" s="14">
        <f t="shared" si="0"/>
        <v>16</v>
      </c>
      <c r="AK7" s="14">
        <f t="shared" si="0"/>
        <v>17</v>
      </c>
      <c r="AL7" s="14">
        <f t="shared" si="0"/>
        <v>18</v>
      </c>
      <c r="AM7" s="13">
        <f t="shared" si="0"/>
        <v>19</v>
      </c>
      <c r="AN7" s="14">
        <f t="shared" si="0"/>
        <v>20</v>
      </c>
      <c r="AO7" s="14">
        <f t="shared" si="0"/>
        <v>21</v>
      </c>
      <c r="AP7" s="13">
        <f t="shared" si="0"/>
        <v>22</v>
      </c>
      <c r="AQ7" s="14">
        <f t="shared" si="0"/>
        <v>23</v>
      </c>
      <c r="AR7" s="14">
        <f t="shared" si="0"/>
        <v>24</v>
      </c>
      <c r="AS7" s="13">
        <f t="shared" si="0"/>
        <v>25</v>
      </c>
      <c r="AT7" s="13">
        <f t="shared" si="0"/>
        <v>26</v>
      </c>
      <c r="AU7" s="13">
        <f t="shared" si="0"/>
        <v>27</v>
      </c>
      <c r="AV7" s="13">
        <f t="shared" si="0"/>
        <v>28</v>
      </c>
      <c r="AW7" s="13">
        <f t="shared" si="0"/>
        <v>29</v>
      </c>
      <c r="AX7" s="13">
        <f t="shared" si="0"/>
        <v>30</v>
      </c>
      <c r="AY7" s="13">
        <f t="shared" si="0"/>
        <v>31</v>
      </c>
      <c r="AZ7" s="13">
        <f t="shared" si="0"/>
        <v>32</v>
      </c>
      <c r="BA7" s="13">
        <f t="shared" si="0"/>
        <v>33</v>
      </c>
      <c r="BB7" s="13">
        <f t="shared" si="0"/>
        <v>34</v>
      </c>
      <c r="BC7" s="13">
        <f t="shared" si="0"/>
        <v>35</v>
      </c>
      <c r="BD7" s="193"/>
    </row>
    <row r="8" spans="1:59" s="9" customFormat="1">
      <c r="A8" s="145"/>
      <c r="B8" s="147"/>
      <c r="C8" s="145"/>
      <c r="D8" s="133" t="s">
        <v>67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5"/>
      <c r="BD8" s="193"/>
    </row>
    <row r="9" spans="1:59" s="9" customFormat="1">
      <c r="A9" s="145"/>
      <c r="B9" s="148"/>
      <c r="C9" s="145"/>
      <c r="D9" s="13">
        <v>1</v>
      </c>
      <c r="E9" s="13">
        <v>2</v>
      </c>
      <c r="F9" s="13">
        <v>3</v>
      </c>
      <c r="G9" s="13">
        <v>4</v>
      </c>
      <c r="H9" s="14">
        <v>5</v>
      </c>
      <c r="I9" s="14">
        <v>6</v>
      </c>
      <c r="J9" s="14">
        <v>7</v>
      </c>
      <c r="K9" s="13">
        <v>8</v>
      </c>
      <c r="L9" s="14">
        <v>9</v>
      </c>
      <c r="M9" s="14">
        <v>10</v>
      </c>
      <c r="N9" s="13">
        <v>11</v>
      </c>
      <c r="O9" s="13">
        <v>12</v>
      </c>
      <c r="P9" s="14">
        <v>13</v>
      </c>
      <c r="Q9" s="14">
        <v>14</v>
      </c>
      <c r="R9" s="13">
        <v>15</v>
      </c>
      <c r="S9" s="14">
        <v>16</v>
      </c>
      <c r="T9" s="13">
        <v>17</v>
      </c>
      <c r="U9" s="13">
        <f>T9+1</f>
        <v>18</v>
      </c>
      <c r="V9" s="13">
        <f>U9+1</f>
        <v>19</v>
      </c>
      <c r="W9" s="13">
        <f>V9+1</f>
        <v>20</v>
      </c>
      <c r="X9" s="13">
        <f>W9+1</f>
        <v>21</v>
      </c>
      <c r="Y9" s="13">
        <v>22</v>
      </c>
      <c r="Z9" s="13">
        <f t="shared" ref="Z9:BC9" si="1">Y9+1</f>
        <v>23</v>
      </c>
      <c r="AA9" s="13">
        <f t="shared" si="1"/>
        <v>24</v>
      </c>
      <c r="AB9" s="13">
        <f t="shared" si="1"/>
        <v>25</v>
      </c>
      <c r="AC9" s="15">
        <f t="shared" si="1"/>
        <v>26</v>
      </c>
      <c r="AD9" s="16">
        <f t="shared" si="1"/>
        <v>27</v>
      </c>
      <c r="AE9" s="16">
        <f t="shared" si="1"/>
        <v>28</v>
      </c>
      <c r="AF9" s="13">
        <f t="shared" si="1"/>
        <v>29</v>
      </c>
      <c r="AG9" s="13">
        <f t="shared" si="1"/>
        <v>30</v>
      </c>
      <c r="AH9" s="14">
        <f t="shared" si="1"/>
        <v>31</v>
      </c>
      <c r="AI9" s="13">
        <f t="shared" si="1"/>
        <v>32</v>
      </c>
      <c r="AJ9" s="14">
        <f t="shared" si="1"/>
        <v>33</v>
      </c>
      <c r="AK9" s="14">
        <f t="shared" si="1"/>
        <v>34</v>
      </c>
      <c r="AL9" s="14">
        <f t="shared" si="1"/>
        <v>35</v>
      </c>
      <c r="AM9" s="13">
        <f t="shared" si="1"/>
        <v>36</v>
      </c>
      <c r="AN9" s="14">
        <f t="shared" si="1"/>
        <v>37</v>
      </c>
      <c r="AO9" s="14">
        <f t="shared" si="1"/>
        <v>38</v>
      </c>
      <c r="AP9" s="13">
        <f t="shared" si="1"/>
        <v>39</v>
      </c>
      <c r="AQ9" s="14">
        <f t="shared" si="1"/>
        <v>40</v>
      </c>
      <c r="AR9" s="14">
        <f t="shared" si="1"/>
        <v>41</v>
      </c>
      <c r="AS9" s="13">
        <f t="shared" si="1"/>
        <v>42</v>
      </c>
      <c r="AT9" s="13">
        <f t="shared" si="1"/>
        <v>43</v>
      </c>
      <c r="AU9" s="13">
        <f t="shared" si="1"/>
        <v>44</v>
      </c>
      <c r="AV9" s="13">
        <f t="shared" si="1"/>
        <v>45</v>
      </c>
      <c r="AW9" s="13">
        <f t="shared" si="1"/>
        <v>46</v>
      </c>
      <c r="AX9" s="13">
        <f t="shared" si="1"/>
        <v>47</v>
      </c>
      <c r="AY9" s="13">
        <f t="shared" si="1"/>
        <v>48</v>
      </c>
      <c r="AZ9" s="13">
        <f t="shared" si="1"/>
        <v>49</v>
      </c>
      <c r="BA9" s="13">
        <f t="shared" si="1"/>
        <v>50</v>
      </c>
      <c r="BB9" s="13">
        <f t="shared" si="1"/>
        <v>51</v>
      </c>
      <c r="BC9" s="13">
        <f t="shared" si="1"/>
        <v>52</v>
      </c>
      <c r="BD9" s="194"/>
      <c r="BF9" s="17"/>
      <c r="BG9" s="17"/>
    </row>
    <row r="10" spans="1:59" ht="24.9" customHeight="1">
      <c r="A10" s="140" t="s">
        <v>68</v>
      </c>
      <c r="B10" s="38" t="s">
        <v>69</v>
      </c>
      <c r="C10" s="39" t="s">
        <v>70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20"/>
      <c r="BF10" s="21"/>
      <c r="BG10" s="21"/>
    </row>
    <row r="11" spans="1:59" s="9" customFormat="1" ht="24.9" customHeight="1">
      <c r="A11" s="140"/>
      <c r="B11" s="40" t="s">
        <v>73</v>
      </c>
      <c r="C11" s="41" t="s">
        <v>74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95" t="s">
        <v>123</v>
      </c>
      <c r="U11" s="24"/>
      <c r="V11" s="24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95" t="s">
        <v>124</v>
      </c>
      <c r="BF11" s="21"/>
      <c r="BG11" s="21"/>
    </row>
    <row r="12" spans="1:59" s="9" customFormat="1" ht="24.9" customHeight="1">
      <c r="A12" s="140"/>
      <c r="B12" s="40" t="s">
        <v>75</v>
      </c>
      <c r="C12" s="41" t="s">
        <v>76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196"/>
      <c r="U12" s="24"/>
      <c r="V12" s="24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96"/>
      <c r="BF12" s="21"/>
      <c r="BG12" s="21"/>
    </row>
    <row r="13" spans="1:59" s="9" customFormat="1" ht="24.9" customHeight="1">
      <c r="A13" s="140"/>
      <c r="B13" s="40" t="s">
        <v>77</v>
      </c>
      <c r="C13" s="41" t="s">
        <v>78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 t="s">
        <v>125</v>
      </c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25" t="s">
        <v>126</v>
      </c>
      <c r="BF13" s="21"/>
      <c r="BG13" s="21"/>
    </row>
    <row r="14" spans="1:59" s="9" customFormat="1" ht="24.9" customHeight="1">
      <c r="A14" s="140"/>
      <c r="B14" s="40" t="s">
        <v>79</v>
      </c>
      <c r="C14" s="42" t="s">
        <v>80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 t="s">
        <v>125</v>
      </c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25" t="s">
        <v>126</v>
      </c>
      <c r="BF14" s="21"/>
      <c r="BG14" s="21"/>
    </row>
    <row r="15" spans="1:59" s="9" customFormat="1" ht="24.9" customHeight="1">
      <c r="A15" s="140"/>
      <c r="B15" s="43" t="s">
        <v>81</v>
      </c>
      <c r="C15" s="42" t="s">
        <v>82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3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8"/>
      <c r="AS15" s="28" t="s">
        <v>125</v>
      </c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25" t="s">
        <v>126</v>
      </c>
      <c r="BF15" s="21"/>
      <c r="BG15" s="21"/>
    </row>
    <row r="16" spans="1:59" s="9" customFormat="1" ht="24.9" customHeight="1">
      <c r="A16" s="140"/>
      <c r="B16" s="43" t="s">
        <v>83</v>
      </c>
      <c r="C16" s="42" t="s">
        <v>84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 t="s">
        <v>127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 t="s">
        <v>125</v>
      </c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25" t="s">
        <v>128</v>
      </c>
      <c r="BF16" s="21"/>
      <c r="BG16" s="21"/>
    </row>
    <row r="17" spans="1:60" s="9" customFormat="1" ht="24.9" customHeight="1">
      <c r="A17" s="140"/>
      <c r="B17" s="44" t="s">
        <v>85</v>
      </c>
      <c r="C17" s="42" t="s">
        <v>86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 t="s">
        <v>125</v>
      </c>
      <c r="AR17" s="24"/>
      <c r="AS17" s="24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25" t="s">
        <v>126</v>
      </c>
      <c r="BF17" s="21"/>
      <c r="BG17" s="21"/>
    </row>
    <row r="18" spans="1:60" s="9" customFormat="1" ht="24.9" customHeight="1">
      <c r="A18" s="140"/>
      <c r="B18" s="44" t="s">
        <v>87</v>
      </c>
      <c r="C18" s="42" t="s">
        <v>88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13" t="s">
        <v>129</v>
      </c>
      <c r="AU18" s="13"/>
      <c r="AV18" s="13"/>
      <c r="AW18" s="13"/>
      <c r="AX18" s="13"/>
      <c r="AY18" s="13"/>
      <c r="AZ18" s="13"/>
      <c r="BA18" s="13"/>
      <c r="BB18" s="13"/>
      <c r="BC18" s="13"/>
      <c r="BD18" s="25" t="s">
        <v>130</v>
      </c>
      <c r="BF18" s="21"/>
      <c r="BG18" s="21"/>
    </row>
    <row r="19" spans="1:60" s="9" customFormat="1" ht="24.9" customHeight="1">
      <c r="A19" s="140"/>
      <c r="B19" s="44" t="s">
        <v>89</v>
      </c>
      <c r="C19" s="42" t="s">
        <v>90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 t="s">
        <v>125</v>
      </c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25" t="s">
        <v>126</v>
      </c>
      <c r="BF19" s="21"/>
      <c r="BG19" s="21"/>
    </row>
    <row r="20" spans="1:60" s="9" customFormat="1" ht="24.9" customHeight="1">
      <c r="A20" s="140"/>
      <c r="B20" s="44" t="s">
        <v>91</v>
      </c>
      <c r="C20" s="45" t="s">
        <v>92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 t="s">
        <v>125</v>
      </c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25" t="s">
        <v>126</v>
      </c>
      <c r="BF20" s="21"/>
      <c r="BG20" s="21"/>
    </row>
    <row r="21" spans="1:60" s="9" customFormat="1" ht="24.9" customHeight="1">
      <c r="A21" s="140"/>
      <c r="B21" s="44" t="s">
        <v>93</v>
      </c>
      <c r="C21" s="45" t="s">
        <v>94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 t="s">
        <v>125</v>
      </c>
      <c r="AQ21" s="24"/>
      <c r="AR21" s="28"/>
      <c r="AS21" s="24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25" t="s">
        <v>126</v>
      </c>
      <c r="BF21" s="21"/>
      <c r="BG21" s="21"/>
    </row>
    <row r="22" spans="1:60" s="9" customFormat="1" ht="24.9" customHeight="1">
      <c r="A22" s="140"/>
      <c r="B22" s="44" t="s">
        <v>95</v>
      </c>
      <c r="C22" s="45" t="s">
        <v>96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 t="s">
        <v>125</v>
      </c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25" t="s">
        <v>126</v>
      </c>
      <c r="BF22" s="21"/>
      <c r="BG22" s="21"/>
    </row>
    <row r="23" spans="1:60" s="9" customFormat="1" ht="24.9" customHeight="1">
      <c r="A23" s="140"/>
      <c r="B23" s="44" t="s">
        <v>97</v>
      </c>
      <c r="C23" s="42" t="s">
        <v>98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 t="s">
        <v>125</v>
      </c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5" t="s">
        <v>126</v>
      </c>
      <c r="BF23" s="21"/>
      <c r="BG23" s="21"/>
    </row>
    <row r="24" spans="1:60" s="9" customFormat="1" ht="24.9" customHeight="1">
      <c r="A24" s="140"/>
      <c r="B24" s="44" t="s">
        <v>99</v>
      </c>
      <c r="C24" s="42" t="s">
        <v>100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 t="s">
        <v>129</v>
      </c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13" t="s">
        <v>129</v>
      </c>
      <c r="AU24" s="13"/>
      <c r="AV24" s="13"/>
      <c r="AW24" s="13"/>
      <c r="AX24" s="13"/>
      <c r="AY24" s="13"/>
      <c r="AZ24" s="13"/>
      <c r="BA24" s="13"/>
      <c r="BB24" s="13"/>
      <c r="BC24" s="13"/>
      <c r="BD24" s="25" t="s">
        <v>131</v>
      </c>
      <c r="BF24" s="21"/>
      <c r="BG24" s="21"/>
    </row>
    <row r="25" spans="1:60" s="9" customFormat="1" ht="24.9" customHeight="1">
      <c r="A25" s="140"/>
      <c r="B25" s="44" t="s">
        <v>101</v>
      </c>
      <c r="C25" s="42" t="s">
        <v>102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13" t="s">
        <v>129</v>
      </c>
      <c r="AU25" s="13"/>
      <c r="AV25" s="13"/>
      <c r="AW25" s="13"/>
      <c r="AX25" s="13"/>
      <c r="AY25" s="13"/>
      <c r="AZ25" s="13"/>
      <c r="BA25" s="13"/>
      <c r="BB25" s="13"/>
      <c r="BC25" s="13"/>
      <c r="BD25" s="25" t="s">
        <v>130</v>
      </c>
      <c r="BF25" s="21"/>
      <c r="BG25" s="21"/>
    </row>
    <row r="26" spans="1:60" s="9" customFormat="1" ht="24.9" customHeight="1">
      <c r="A26" s="140"/>
      <c r="B26" s="46" t="s">
        <v>103</v>
      </c>
      <c r="C26" s="41" t="s">
        <v>104</v>
      </c>
      <c r="D26" s="47"/>
      <c r="E26" s="47"/>
      <c r="F26" s="47"/>
      <c r="G26" s="47"/>
      <c r="H26" s="47"/>
      <c r="I26" s="47"/>
      <c r="J26" s="47"/>
      <c r="K26" s="47"/>
      <c r="L26" s="47"/>
      <c r="M26" s="13"/>
      <c r="N26" s="13"/>
      <c r="O26" s="13"/>
      <c r="P26" s="13"/>
      <c r="Q26" s="13"/>
      <c r="R26" s="13"/>
      <c r="S26" s="13"/>
      <c r="T26" s="24"/>
      <c r="U26" s="24"/>
      <c r="V26" s="24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 t="s">
        <v>125</v>
      </c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25" t="s">
        <v>126</v>
      </c>
      <c r="BF26" s="21"/>
      <c r="BG26" s="21"/>
    </row>
    <row r="27" spans="1:60" ht="24.9" customHeight="1">
      <c r="A27" s="140"/>
      <c r="B27" s="38" t="s">
        <v>105</v>
      </c>
      <c r="C27" s="38" t="s">
        <v>106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20"/>
      <c r="BF27" s="21"/>
      <c r="BG27" s="21"/>
    </row>
    <row r="28" spans="1:60" ht="24.9" customHeight="1">
      <c r="A28" s="140"/>
      <c r="B28" s="30" t="s">
        <v>107</v>
      </c>
      <c r="C28" s="30" t="s">
        <v>108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20"/>
      <c r="BF28" s="21"/>
      <c r="BG28" s="21"/>
    </row>
    <row r="29" spans="1:60" s="9" customFormat="1" ht="24.9" customHeight="1">
      <c r="A29" s="140"/>
      <c r="B29" s="43" t="s">
        <v>109</v>
      </c>
      <c r="C29" s="42" t="s">
        <v>110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8"/>
      <c r="AR29" s="28"/>
      <c r="AS29" s="24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25"/>
      <c r="BF29" s="21"/>
      <c r="BG29" s="21"/>
    </row>
    <row r="30" spans="1:60" s="9" customFormat="1" ht="24.9" customHeight="1">
      <c r="A30" s="140"/>
      <c r="B30" s="43" t="s">
        <v>111</v>
      </c>
      <c r="C30" s="48" t="s">
        <v>112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25"/>
      <c r="BF30" s="21"/>
      <c r="BG30" s="21"/>
    </row>
    <row r="31" spans="1:60" s="9" customFormat="1" ht="24.9" customHeight="1">
      <c r="A31" s="140"/>
      <c r="B31" s="43" t="s">
        <v>113</v>
      </c>
      <c r="C31" s="48" t="s">
        <v>114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4"/>
      <c r="U31" s="24"/>
      <c r="V31" s="24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25"/>
      <c r="BF31" s="21"/>
      <c r="BG31" s="21"/>
    </row>
    <row r="32" spans="1:60" ht="23.25" customHeight="1">
      <c r="A32" s="140"/>
      <c r="B32" s="152" t="s">
        <v>132</v>
      </c>
      <c r="C32" s="15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>
        <v>2</v>
      </c>
      <c r="T32" s="20">
        <v>2</v>
      </c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>
        <v>1</v>
      </c>
      <c r="AP32" s="20">
        <v>1</v>
      </c>
      <c r="AQ32" s="20">
        <v>1</v>
      </c>
      <c r="AR32" s="20"/>
      <c r="AS32" s="20">
        <v>7</v>
      </c>
      <c r="AT32" s="20">
        <v>3</v>
      </c>
      <c r="AU32" s="20"/>
      <c r="AV32" s="20"/>
      <c r="AW32" s="20"/>
      <c r="AX32" s="20"/>
      <c r="AY32" s="20"/>
      <c r="AZ32" s="20"/>
      <c r="BA32" s="20"/>
      <c r="BB32" s="20"/>
      <c r="BC32" s="20"/>
      <c r="BD32" s="20" t="s">
        <v>133</v>
      </c>
      <c r="BF32" s="21"/>
      <c r="BG32" s="21"/>
      <c r="BH32" s="36"/>
    </row>
  </sheetData>
  <mergeCells count="31">
    <mergeCell ref="I4:K4"/>
    <mergeCell ref="A4:A9"/>
    <mergeCell ref="B4:B9"/>
    <mergeCell ref="C4:C9"/>
    <mergeCell ref="D4:G4"/>
    <mergeCell ref="H4:H5"/>
    <mergeCell ref="AH4:AH5"/>
    <mergeCell ref="AI4:AK4"/>
    <mergeCell ref="AL4:AL5"/>
    <mergeCell ref="L4:L5"/>
    <mergeCell ref="M4:P4"/>
    <mergeCell ref="Q4:T4"/>
    <mergeCell ref="U4:U5"/>
    <mergeCell ref="V4:X4"/>
    <mergeCell ref="Y4:Y5"/>
    <mergeCell ref="B32:C32"/>
    <mergeCell ref="BD4:BD9"/>
    <mergeCell ref="D6:BC6"/>
    <mergeCell ref="D8:BC8"/>
    <mergeCell ref="A10:A32"/>
    <mergeCell ref="T11:T12"/>
    <mergeCell ref="BD11:BD12"/>
    <mergeCell ref="AM4:AP4"/>
    <mergeCell ref="AQ4:AT4"/>
    <mergeCell ref="AU4:AU5"/>
    <mergeCell ref="AV4:AX4"/>
    <mergeCell ref="AY4:AY5"/>
    <mergeCell ref="AZ4:BC4"/>
    <mergeCell ref="Z4:AB4"/>
    <mergeCell ref="AC4:AC5"/>
    <mergeCell ref="AD4:AG4"/>
  </mergeCells>
  <pageMargins left="0.7" right="0.7" top="0.75" bottom="0.75" header="0.3" footer="0.3"/>
  <pageSetup paperSize="9" scale="6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I29"/>
  <sheetViews>
    <sheetView zoomScale="70" zoomScaleNormal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BD29"/>
    </sheetView>
  </sheetViews>
  <sheetFormatPr defaultRowHeight="14.4"/>
  <cols>
    <col min="1" max="1" width="4.88671875" style="2" customWidth="1"/>
    <col min="2" max="2" width="6.88671875" style="2" customWidth="1"/>
    <col min="3" max="3" width="20.5546875" style="2" customWidth="1"/>
    <col min="4" max="55" width="2.6640625" style="2" customWidth="1"/>
    <col min="56" max="56" width="12.109375" style="35" customWidth="1"/>
    <col min="57" max="57" width="7.109375" style="9" customWidth="1"/>
    <col min="58" max="58" width="6.44140625" style="9" customWidth="1"/>
    <col min="59" max="59" width="7.5546875" style="9" customWidth="1"/>
    <col min="60" max="61" width="8.88671875" style="9"/>
    <col min="62" max="16384" width="8.88671875" style="2"/>
  </cols>
  <sheetData>
    <row r="2" spans="1:61" ht="69.75" customHeight="1">
      <c r="A2" s="168" t="s">
        <v>17</v>
      </c>
      <c r="B2" s="168" t="s">
        <v>18</v>
      </c>
      <c r="C2" s="168" t="s">
        <v>19</v>
      </c>
      <c r="D2" s="149" t="s">
        <v>21</v>
      </c>
      <c r="E2" s="150"/>
      <c r="F2" s="150"/>
      <c r="G2" s="151"/>
      <c r="H2" s="143" t="s">
        <v>22</v>
      </c>
      <c r="I2" s="128" t="s">
        <v>23</v>
      </c>
      <c r="J2" s="128"/>
      <c r="K2" s="129"/>
      <c r="L2" s="143" t="s">
        <v>24</v>
      </c>
      <c r="M2" s="128" t="s">
        <v>25</v>
      </c>
      <c r="N2" s="128"/>
      <c r="O2" s="128"/>
      <c r="P2" s="129"/>
      <c r="Q2" s="127" t="s">
        <v>26</v>
      </c>
      <c r="R2" s="128"/>
      <c r="S2" s="128"/>
      <c r="T2" s="129"/>
      <c r="U2" s="136" t="s">
        <v>27</v>
      </c>
      <c r="V2" s="127" t="s">
        <v>28</v>
      </c>
      <c r="W2" s="128"/>
      <c r="X2" s="129"/>
      <c r="Y2" s="138" t="s">
        <v>29</v>
      </c>
      <c r="Z2" s="127" t="s">
        <v>30</v>
      </c>
      <c r="AA2" s="128"/>
      <c r="AB2" s="129"/>
      <c r="AC2" s="138" t="s">
        <v>31</v>
      </c>
      <c r="AD2" s="127" t="s">
        <v>32</v>
      </c>
      <c r="AE2" s="128"/>
      <c r="AF2" s="128"/>
      <c r="AG2" s="129"/>
      <c r="AH2" s="136" t="s">
        <v>33</v>
      </c>
      <c r="AI2" s="127" t="s">
        <v>34</v>
      </c>
      <c r="AJ2" s="128"/>
      <c r="AK2" s="129"/>
      <c r="AL2" s="136" t="s">
        <v>35</v>
      </c>
      <c r="AM2" s="127" t="s">
        <v>36</v>
      </c>
      <c r="AN2" s="128"/>
      <c r="AO2" s="128"/>
      <c r="AP2" s="129"/>
      <c r="AQ2" s="127" t="s">
        <v>37</v>
      </c>
      <c r="AR2" s="128"/>
      <c r="AS2" s="128"/>
      <c r="AT2" s="129"/>
      <c r="AU2" s="136" t="s">
        <v>38</v>
      </c>
      <c r="AV2" s="127" t="s">
        <v>39</v>
      </c>
      <c r="AW2" s="128"/>
      <c r="AX2" s="129"/>
      <c r="AY2" s="136" t="s">
        <v>40</v>
      </c>
      <c r="AZ2" s="127" t="s">
        <v>41</v>
      </c>
      <c r="BA2" s="128"/>
      <c r="BB2" s="128"/>
      <c r="BC2" s="129"/>
      <c r="BD2" s="168" t="s">
        <v>122</v>
      </c>
    </row>
    <row r="3" spans="1:61" ht="31.5" customHeight="1">
      <c r="A3" s="169"/>
      <c r="B3" s="169"/>
      <c r="C3" s="169"/>
      <c r="D3" s="10" t="s">
        <v>43</v>
      </c>
      <c r="E3" s="10" t="s">
        <v>44</v>
      </c>
      <c r="F3" s="10" t="s">
        <v>45</v>
      </c>
      <c r="G3" s="10" t="s">
        <v>46</v>
      </c>
      <c r="H3" s="144"/>
      <c r="I3" s="11" t="s">
        <v>47</v>
      </c>
      <c r="J3" s="11" t="s">
        <v>48</v>
      </c>
      <c r="K3" s="10" t="s">
        <v>49</v>
      </c>
      <c r="L3" s="144"/>
      <c r="M3" s="11" t="s">
        <v>50</v>
      </c>
      <c r="N3" s="10" t="s">
        <v>51</v>
      </c>
      <c r="O3" s="10" t="s">
        <v>52</v>
      </c>
      <c r="P3" s="10" t="s">
        <v>53</v>
      </c>
      <c r="Q3" s="10" t="s">
        <v>43</v>
      </c>
      <c r="R3" s="10" t="s">
        <v>44</v>
      </c>
      <c r="S3" s="10" t="s">
        <v>45</v>
      </c>
      <c r="T3" s="10" t="s">
        <v>46</v>
      </c>
      <c r="U3" s="137"/>
      <c r="V3" s="10" t="s">
        <v>54</v>
      </c>
      <c r="W3" s="10" t="s">
        <v>55</v>
      </c>
      <c r="X3" s="10" t="s">
        <v>56</v>
      </c>
      <c r="Y3" s="139"/>
      <c r="Z3" s="10" t="s">
        <v>57</v>
      </c>
      <c r="AA3" s="10" t="s">
        <v>58</v>
      </c>
      <c r="AB3" s="10" t="s">
        <v>59</v>
      </c>
      <c r="AC3" s="139"/>
      <c r="AD3" s="12" t="s">
        <v>57</v>
      </c>
      <c r="AE3" s="12" t="s">
        <v>58</v>
      </c>
      <c r="AF3" s="10" t="s">
        <v>59</v>
      </c>
      <c r="AG3" s="10" t="s">
        <v>60</v>
      </c>
      <c r="AH3" s="137"/>
      <c r="AI3" s="10" t="s">
        <v>47</v>
      </c>
      <c r="AJ3" s="11" t="s">
        <v>48</v>
      </c>
      <c r="AK3" s="11" t="s">
        <v>49</v>
      </c>
      <c r="AL3" s="137"/>
      <c r="AM3" s="10" t="s">
        <v>61</v>
      </c>
      <c r="AN3" s="11" t="s">
        <v>62</v>
      </c>
      <c r="AO3" s="11" t="s">
        <v>63</v>
      </c>
      <c r="AP3" s="12" t="s">
        <v>64</v>
      </c>
      <c r="AQ3" s="10" t="s">
        <v>43</v>
      </c>
      <c r="AR3" s="11" t="s">
        <v>44</v>
      </c>
      <c r="AS3" s="10" t="s">
        <v>45</v>
      </c>
      <c r="AT3" s="10" t="s">
        <v>46</v>
      </c>
      <c r="AU3" s="137"/>
      <c r="AV3" s="10" t="s">
        <v>47</v>
      </c>
      <c r="AW3" s="10" t="s">
        <v>48</v>
      </c>
      <c r="AX3" s="10" t="s">
        <v>49</v>
      </c>
      <c r="AY3" s="137"/>
      <c r="AZ3" s="10" t="s">
        <v>50</v>
      </c>
      <c r="BA3" s="10" t="s">
        <v>51</v>
      </c>
      <c r="BB3" s="10" t="s">
        <v>52</v>
      </c>
      <c r="BC3" s="10" t="s">
        <v>65</v>
      </c>
      <c r="BD3" s="169"/>
    </row>
    <row r="4" spans="1:61">
      <c r="A4" s="169"/>
      <c r="B4" s="169"/>
      <c r="C4" s="169"/>
      <c r="D4" s="161" t="s">
        <v>134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9"/>
    </row>
    <row r="5" spans="1:61">
      <c r="A5" s="169"/>
      <c r="B5" s="169"/>
      <c r="C5" s="169"/>
      <c r="D5" s="49">
        <v>35</v>
      </c>
      <c r="E5" s="49">
        <v>36</v>
      </c>
      <c r="F5" s="49">
        <v>37</v>
      </c>
      <c r="G5" s="49">
        <v>38</v>
      </c>
      <c r="H5" s="49">
        <v>39</v>
      </c>
      <c r="I5" s="49">
        <v>40</v>
      </c>
      <c r="J5" s="49">
        <v>41</v>
      </c>
      <c r="K5" s="49">
        <v>42</v>
      </c>
      <c r="L5" s="49">
        <v>43</v>
      </c>
      <c r="M5" s="49">
        <v>44</v>
      </c>
      <c r="N5" s="49">
        <v>45</v>
      </c>
      <c r="O5" s="49">
        <v>46</v>
      </c>
      <c r="P5" s="49">
        <v>47</v>
      </c>
      <c r="Q5" s="49">
        <v>48</v>
      </c>
      <c r="R5" s="49">
        <v>49</v>
      </c>
      <c r="S5" s="49">
        <v>50</v>
      </c>
      <c r="T5" s="49">
        <v>51</v>
      </c>
      <c r="U5" s="49">
        <v>52</v>
      </c>
      <c r="V5" s="49">
        <v>1</v>
      </c>
      <c r="W5" s="49">
        <v>2</v>
      </c>
      <c r="X5" s="49">
        <v>3</v>
      </c>
      <c r="Y5" s="49">
        <v>4</v>
      </c>
      <c r="Z5" s="49">
        <v>5</v>
      </c>
      <c r="AA5" s="49">
        <v>6</v>
      </c>
      <c r="AB5" s="49">
        <v>7</v>
      </c>
      <c r="AC5" s="49">
        <v>8</v>
      </c>
      <c r="AD5" s="49">
        <v>9</v>
      </c>
      <c r="AE5" s="49">
        <v>10</v>
      </c>
      <c r="AF5" s="49">
        <v>11</v>
      </c>
      <c r="AG5" s="49">
        <v>12</v>
      </c>
      <c r="AH5" s="49">
        <v>13</v>
      </c>
      <c r="AI5" s="49">
        <v>14</v>
      </c>
      <c r="AJ5" s="49">
        <v>15</v>
      </c>
      <c r="AK5" s="49">
        <v>16</v>
      </c>
      <c r="AL5" s="49">
        <v>17</v>
      </c>
      <c r="AM5" s="49">
        <v>18</v>
      </c>
      <c r="AN5" s="49">
        <v>19</v>
      </c>
      <c r="AO5" s="49">
        <v>20</v>
      </c>
      <c r="AP5" s="49">
        <v>21</v>
      </c>
      <c r="AQ5" s="49">
        <v>22</v>
      </c>
      <c r="AR5" s="49">
        <v>23</v>
      </c>
      <c r="AS5" s="49">
        <v>24</v>
      </c>
      <c r="AT5" s="49">
        <v>25</v>
      </c>
      <c r="AU5" s="49">
        <v>26</v>
      </c>
      <c r="AV5" s="49">
        <v>27</v>
      </c>
      <c r="AW5" s="49">
        <v>28</v>
      </c>
      <c r="AX5" s="49">
        <v>29</v>
      </c>
      <c r="AY5" s="49">
        <v>30</v>
      </c>
      <c r="AZ5" s="49">
        <v>31</v>
      </c>
      <c r="BA5" s="49">
        <v>32</v>
      </c>
      <c r="BB5" s="49">
        <v>33</v>
      </c>
      <c r="BC5" s="49">
        <v>34</v>
      </c>
      <c r="BD5" s="169"/>
    </row>
    <row r="6" spans="1:61">
      <c r="A6" s="169"/>
      <c r="B6" s="169"/>
      <c r="C6" s="169"/>
      <c r="D6" s="163" t="s">
        <v>135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9"/>
    </row>
    <row r="7" spans="1:61" ht="18.75" customHeight="1">
      <c r="A7" s="170"/>
      <c r="B7" s="170"/>
      <c r="C7" s="170"/>
      <c r="D7" s="50">
        <v>1</v>
      </c>
      <c r="E7" s="50">
        <v>2</v>
      </c>
      <c r="F7" s="50">
        <v>3</v>
      </c>
      <c r="G7" s="50">
        <v>4</v>
      </c>
      <c r="H7" s="50">
        <v>5</v>
      </c>
      <c r="I7" s="50">
        <v>6</v>
      </c>
      <c r="J7" s="50">
        <v>7</v>
      </c>
      <c r="K7" s="50">
        <v>8</v>
      </c>
      <c r="L7" s="50">
        <v>9</v>
      </c>
      <c r="M7" s="50">
        <v>10</v>
      </c>
      <c r="N7" s="50">
        <v>11</v>
      </c>
      <c r="O7" s="50">
        <v>12</v>
      </c>
      <c r="P7" s="50">
        <v>13</v>
      </c>
      <c r="Q7" s="50">
        <v>14</v>
      </c>
      <c r="R7" s="50">
        <v>15</v>
      </c>
      <c r="S7" s="50">
        <v>16</v>
      </c>
      <c r="T7" s="50">
        <v>17</v>
      </c>
      <c r="U7" s="50">
        <v>18</v>
      </c>
      <c r="V7" s="50">
        <v>19</v>
      </c>
      <c r="W7" s="50">
        <v>20</v>
      </c>
      <c r="X7" s="50">
        <v>21</v>
      </c>
      <c r="Y7" s="50">
        <v>22</v>
      </c>
      <c r="Z7" s="50">
        <v>23</v>
      </c>
      <c r="AA7" s="50">
        <v>24</v>
      </c>
      <c r="AB7" s="50">
        <v>25</v>
      </c>
      <c r="AC7" s="50">
        <v>26</v>
      </c>
      <c r="AD7" s="50">
        <v>27</v>
      </c>
      <c r="AE7" s="50">
        <v>28</v>
      </c>
      <c r="AF7" s="50">
        <v>29</v>
      </c>
      <c r="AG7" s="50">
        <v>30</v>
      </c>
      <c r="AH7" s="50">
        <v>31</v>
      </c>
      <c r="AI7" s="50">
        <v>32</v>
      </c>
      <c r="AJ7" s="50">
        <v>33</v>
      </c>
      <c r="AK7" s="50">
        <v>34</v>
      </c>
      <c r="AL7" s="50">
        <v>35</v>
      </c>
      <c r="AM7" s="50">
        <v>36</v>
      </c>
      <c r="AN7" s="50">
        <v>37</v>
      </c>
      <c r="AO7" s="50">
        <v>38</v>
      </c>
      <c r="AP7" s="50">
        <v>39</v>
      </c>
      <c r="AQ7" s="50">
        <v>40</v>
      </c>
      <c r="AR7" s="50">
        <v>41</v>
      </c>
      <c r="AS7" s="50">
        <v>42</v>
      </c>
      <c r="AT7" s="50">
        <v>43</v>
      </c>
      <c r="AU7" s="50">
        <v>44</v>
      </c>
      <c r="AV7" s="50">
        <v>45</v>
      </c>
      <c r="AW7" s="50">
        <v>46</v>
      </c>
      <c r="AX7" s="50">
        <v>47</v>
      </c>
      <c r="AY7" s="49">
        <v>48</v>
      </c>
      <c r="AZ7" s="49">
        <v>49</v>
      </c>
      <c r="BA7" s="49">
        <v>50</v>
      </c>
      <c r="BB7" s="49">
        <v>51</v>
      </c>
      <c r="BC7" s="49">
        <v>52</v>
      </c>
      <c r="BD7" s="170"/>
      <c r="BF7" s="17"/>
      <c r="BG7" s="17"/>
    </row>
    <row r="8" spans="1:61" ht="24.9" customHeight="1">
      <c r="A8" s="165" t="s">
        <v>136</v>
      </c>
      <c r="B8" s="38" t="s">
        <v>69</v>
      </c>
      <c r="C8" s="38" t="s">
        <v>70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20"/>
    </row>
    <row r="9" spans="1:61" s="9" customFormat="1" ht="24.9" customHeight="1">
      <c r="A9" s="166"/>
      <c r="B9" s="40" t="s">
        <v>73</v>
      </c>
      <c r="C9" s="41" t="s">
        <v>74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52"/>
      <c r="U9" s="52"/>
      <c r="V9" s="52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 t="s">
        <v>129</v>
      </c>
      <c r="AU9" s="52"/>
      <c r="AV9" s="52"/>
      <c r="AW9" s="52"/>
      <c r="AX9" s="52"/>
      <c r="AY9" s="52"/>
      <c r="AZ9" s="52"/>
      <c r="BA9" s="52"/>
      <c r="BB9" s="52"/>
      <c r="BC9" s="52"/>
      <c r="BD9" s="13" t="s">
        <v>130</v>
      </c>
      <c r="BE9" s="36"/>
      <c r="BF9" s="36"/>
      <c r="BG9" s="36"/>
      <c r="BH9" s="53"/>
    </row>
    <row r="10" spans="1:61" s="9" customFormat="1" ht="24.9" customHeight="1">
      <c r="A10" s="166"/>
      <c r="B10" s="40" t="s">
        <v>75</v>
      </c>
      <c r="C10" s="41" t="s">
        <v>76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54"/>
      <c r="U10" s="54"/>
      <c r="V10" s="52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 t="s">
        <v>125</v>
      </c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13" t="s">
        <v>126</v>
      </c>
      <c r="BE10" s="36"/>
      <c r="BF10" s="36"/>
      <c r="BG10" s="36"/>
      <c r="BH10" s="53"/>
    </row>
    <row r="11" spans="1:61" s="9" customFormat="1" ht="24.9" customHeight="1">
      <c r="A11" s="166"/>
      <c r="B11" s="40" t="s">
        <v>79</v>
      </c>
      <c r="C11" s="42" t="s">
        <v>80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54"/>
      <c r="U11" s="5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13" t="s">
        <v>129</v>
      </c>
      <c r="AU11" s="54"/>
      <c r="AV11" s="54"/>
      <c r="AW11" s="54"/>
      <c r="AX11" s="54"/>
      <c r="AY11" s="54"/>
      <c r="AZ11" s="54"/>
      <c r="BA11" s="54"/>
      <c r="BB11" s="54"/>
      <c r="BC11" s="54"/>
      <c r="BD11" s="26" t="s">
        <v>130</v>
      </c>
      <c r="BE11" s="36"/>
      <c r="BF11" s="36"/>
      <c r="BG11" s="36"/>
      <c r="BH11" s="53"/>
    </row>
    <row r="12" spans="1:61" s="35" customFormat="1" ht="24.9" customHeight="1">
      <c r="A12" s="166"/>
      <c r="B12" s="38" t="s">
        <v>137</v>
      </c>
      <c r="C12" s="38" t="s">
        <v>138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20"/>
      <c r="BE12" s="36"/>
      <c r="BF12" s="36"/>
      <c r="BG12" s="36"/>
      <c r="BH12" s="34"/>
      <c r="BI12" s="34"/>
    </row>
    <row r="13" spans="1:61" ht="24.9" customHeight="1">
      <c r="A13" s="166"/>
      <c r="B13" s="44" t="s">
        <v>139</v>
      </c>
      <c r="C13" s="42" t="s">
        <v>82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24"/>
      <c r="U13" s="24"/>
      <c r="V13" s="24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 t="s">
        <v>125</v>
      </c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26" t="s">
        <v>126</v>
      </c>
      <c r="BE13" s="36"/>
      <c r="BF13" s="36"/>
      <c r="BG13" s="36"/>
    </row>
    <row r="14" spans="1:61" s="9" customFormat="1" ht="24.9" customHeight="1">
      <c r="A14" s="166"/>
      <c r="B14" s="44" t="s">
        <v>140</v>
      </c>
      <c r="C14" s="42" t="s">
        <v>78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13" t="s">
        <v>125</v>
      </c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26" t="s">
        <v>126</v>
      </c>
      <c r="BE14" s="36"/>
      <c r="BF14" s="36"/>
      <c r="BG14" s="36"/>
    </row>
    <row r="15" spans="1:61" s="9" customFormat="1" ht="24.9" customHeight="1">
      <c r="A15" s="166"/>
      <c r="B15" s="44" t="s">
        <v>141</v>
      </c>
      <c r="C15" s="42" t="s">
        <v>84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 t="s">
        <v>127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 t="s">
        <v>127</v>
      </c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26" t="s">
        <v>163</v>
      </c>
      <c r="BE15" s="36"/>
      <c r="BF15" s="36"/>
      <c r="BG15" s="36"/>
    </row>
    <row r="16" spans="1:61" s="9" customFormat="1" ht="24.9" customHeight="1">
      <c r="A16" s="166"/>
      <c r="B16" s="43" t="s">
        <v>142</v>
      </c>
      <c r="C16" s="42" t="s">
        <v>143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 t="s">
        <v>125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26" t="s">
        <v>126</v>
      </c>
      <c r="BE16" s="36"/>
      <c r="BF16" s="36"/>
      <c r="BG16" s="36"/>
    </row>
    <row r="17" spans="1:61" s="35" customFormat="1" ht="24.9" customHeight="1">
      <c r="A17" s="166"/>
      <c r="B17" s="38" t="s">
        <v>144</v>
      </c>
      <c r="C17" s="38" t="s">
        <v>145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20"/>
      <c r="BE17" s="36"/>
      <c r="BF17" s="36"/>
      <c r="BG17" s="36"/>
      <c r="BH17" s="34"/>
      <c r="BI17" s="34"/>
    </row>
    <row r="18" spans="1:61" s="9" customFormat="1" ht="24.9" customHeight="1">
      <c r="A18" s="166"/>
      <c r="B18" s="43" t="s">
        <v>146</v>
      </c>
      <c r="C18" s="42" t="s">
        <v>147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 t="s">
        <v>125</v>
      </c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26" t="s">
        <v>126</v>
      </c>
      <c r="BE18" s="36"/>
      <c r="BF18" s="36"/>
      <c r="BG18" s="36"/>
    </row>
    <row r="19" spans="1:61" s="35" customFormat="1" ht="24.9" customHeight="1">
      <c r="A19" s="166"/>
      <c r="B19" s="38" t="s">
        <v>148</v>
      </c>
      <c r="C19" s="38" t="s">
        <v>149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0"/>
      <c r="BE19" s="36"/>
      <c r="BF19" s="36"/>
      <c r="BG19" s="36"/>
      <c r="BH19" s="34"/>
      <c r="BI19" s="34"/>
    </row>
    <row r="20" spans="1:61" s="35" customFormat="1" ht="24.9" customHeight="1">
      <c r="A20" s="166"/>
      <c r="B20" s="30" t="s">
        <v>107</v>
      </c>
      <c r="C20" s="30" t="s">
        <v>108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20"/>
      <c r="BE20" s="36"/>
      <c r="BF20" s="36"/>
      <c r="BG20" s="36"/>
      <c r="BH20" s="34"/>
      <c r="BI20" s="34"/>
    </row>
    <row r="21" spans="1:61" s="9" customFormat="1" ht="24.9" customHeight="1">
      <c r="A21" s="166"/>
      <c r="B21" s="44" t="s">
        <v>154</v>
      </c>
      <c r="C21" s="48" t="s">
        <v>110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129</v>
      </c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58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26" t="s">
        <v>130</v>
      </c>
      <c r="BE21" s="36"/>
      <c r="BF21" s="36"/>
      <c r="BG21" s="36"/>
      <c r="BH21" s="53"/>
    </row>
    <row r="22" spans="1:61" s="9" customFormat="1" ht="24.9" customHeight="1">
      <c r="A22" s="166"/>
      <c r="B22" s="44" t="s">
        <v>155</v>
      </c>
      <c r="C22" s="42" t="s">
        <v>156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 t="s">
        <v>125</v>
      </c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26" t="s">
        <v>126</v>
      </c>
      <c r="BE22" s="36"/>
      <c r="BF22" s="36"/>
      <c r="BG22" s="36"/>
    </row>
    <row r="23" spans="1:61" s="9" customFormat="1" ht="24.9" customHeight="1">
      <c r="A23" s="166"/>
      <c r="B23" s="44" t="s">
        <v>157</v>
      </c>
      <c r="C23" s="42" t="s">
        <v>112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129</v>
      </c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6" t="s">
        <v>130</v>
      </c>
      <c r="BE23" s="36"/>
      <c r="BF23" s="36"/>
      <c r="BG23" s="36"/>
      <c r="BH23" s="53"/>
    </row>
    <row r="24" spans="1:61" s="9" customFormat="1" ht="24.9" customHeight="1">
      <c r="A24" s="166"/>
      <c r="B24" s="44" t="s">
        <v>158</v>
      </c>
      <c r="C24" s="42" t="s">
        <v>159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 t="s">
        <v>125</v>
      </c>
      <c r="T24" s="24"/>
      <c r="U24" s="24"/>
      <c r="V24" s="24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 t="s">
        <v>129</v>
      </c>
      <c r="AU24" s="13"/>
      <c r="AV24" s="13"/>
      <c r="AW24" s="13"/>
      <c r="AX24" s="13"/>
      <c r="AY24" s="13"/>
      <c r="AZ24" s="13"/>
      <c r="BA24" s="13"/>
      <c r="BB24" s="13"/>
      <c r="BC24" s="13"/>
      <c r="BD24" s="26" t="s">
        <v>164</v>
      </c>
      <c r="BE24" s="36"/>
      <c r="BF24" s="36"/>
      <c r="BG24" s="36"/>
    </row>
    <row r="25" spans="1:61" s="9" customFormat="1" ht="24.9" customHeight="1">
      <c r="A25" s="166"/>
      <c r="B25" s="44" t="s">
        <v>160</v>
      </c>
      <c r="C25" s="48" t="s">
        <v>161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 t="s">
        <v>125</v>
      </c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26" t="s">
        <v>126</v>
      </c>
      <c r="BE25" s="36"/>
      <c r="BF25" s="36"/>
      <c r="BG25" s="36"/>
    </row>
    <row r="26" spans="1:61" s="9" customFormat="1" ht="24.9" customHeight="1">
      <c r="A26" s="166"/>
      <c r="B26" s="44" t="s">
        <v>162</v>
      </c>
      <c r="C26" s="48" t="s">
        <v>114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 t="s">
        <v>125</v>
      </c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26" t="s">
        <v>126</v>
      </c>
      <c r="BE26" s="36"/>
      <c r="BF26" s="36"/>
      <c r="BG26" s="36"/>
      <c r="BH26" s="53"/>
    </row>
    <row r="27" spans="1:61" s="35" customFormat="1" ht="29.25" customHeight="1">
      <c r="A27" s="166"/>
      <c r="B27" s="38" t="s">
        <v>115</v>
      </c>
      <c r="C27" s="30" t="s">
        <v>116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32"/>
      <c r="BE27" s="36"/>
      <c r="BF27" s="36"/>
      <c r="BG27" s="36"/>
      <c r="BH27" s="34"/>
      <c r="BI27" s="34"/>
    </row>
    <row r="28" spans="1:61" s="9" customFormat="1" ht="24.9" customHeight="1">
      <c r="A28" s="166"/>
      <c r="B28" s="43" t="s">
        <v>117</v>
      </c>
      <c r="C28" s="44" t="s">
        <v>118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24" t="s">
        <v>129</v>
      </c>
      <c r="U28" s="24"/>
      <c r="V28" s="24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 t="s">
        <v>125</v>
      </c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26" t="s">
        <v>164</v>
      </c>
      <c r="BE28" s="36"/>
      <c r="BF28" s="36"/>
      <c r="BG28" s="36"/>
    </row>
    <row r="29" spans="1:61" s="35" customFormat="1" ht="24" customHeight="1">
      <c r="A29" s="167"/>
      <c r="B29" s="126" t="s">
        <v>132</v>
      </c>
      <c r="C29" s="126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v>3</v>
      </c>
      <c r="T29" s="20">
        <v>3</v>
      </c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>
        <v>1</v>
      </c>
      <c r="AO29" s="20"/>
      <c r="AP29" s="20"/>
      <c r="AQ29" s="20"/>
      <c r="AR29" s="20"/>
      <c r="AS29" s="20">
        <v>8</v>
      </c>
      <c r="AT29" s="20">
        <v>3</v>
      </c>
      <c r="AU29" s="20"/>
      <c r="AV29" s="20"/>
      <c r="AW29" s="20"/>
      <c r="AX29" s="20"/>
      <c r="AY29" s="20"/>
      <c r="AZ29" s="20"/>
      <c r="BA29" s="20"/>
      <c r="BB29" s="20"/>
      <c r="BC29" s="20"/>
      <c r="BD29" s="32" t="s">
        <v>165</v>
      </c>
      <c r="BE29" s="36"/>
      <c r="BF29" s="36"/>
      <c r="BG29" s="36"/>
      <c r="BH29" s="34"/>
      <c r="BI29" s="34"/>
    </row>
  </sheetData>
  <mergeCells count="29">
    <mergeCell ref="I2:K2"/>
    <mergeCell ref="A2:A7"/>
    <mergeCell ref="B2:B7"/>
    <mergeCell ref="C2:C7"/>
    <mergeCell ref="D2:G2"/>
    <mergeCell ref="H2:H3"/>
    <mergeCell ref="AL2:AL3"/>
    <mergeCell ref="L2:L3"/>
    <mergeCell ref="M2:P2"/>
    <mergeCell ref="Q2:T2"/>
    <mergeCell ref="U2:U3"/>
    <mergeCell ref="V2:X2"/>
    <mergeCell ref="Y2:Y3"/>
    <mergeCell ref="BD2:BD7"/>
    <mergeCell ref="D4:BC4"/>
    <mergeCell ref="D6:BC6"/>
    <mergeCell ref="A8:A29"/>
    <mergeCell ref="B29:C29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AH2:AH3"/>
    <mergeCell ref="AI2:AK2"/>
  </mergeCells>
  <pageMargins left="0.7" right="0.7" top="0.75" bottom="0.75" header="0.3" footer="0.3"/>
  <pageSetup paperSize="9" scale="66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J35"/>
  <sheetViews>
    <sheetView zoomScale="80" zoomScaleNormal="80" workbookViewId="0">
      <pane xSplit="3" ySplit="7" topLeftCell="N8" activePane="bottomRight" state="frozen"/>
      <selection pane="topRight" activeCell="D1" sqref="D1"/>
      <selection pane="bottomLeft" activeCell="A8" sqref="A8"/>
      <selection pane="bottomRight"/>
    </sheetView>
  </sheetViews>
  <sheetFormatPr defaultRowHeight="14.4"/>
  <cols>
    <col min="1" max="1" width="4.88671875" style="2" customWidth="1"/>
    <col min="2" max="2" width="6.88671875" style="2" customWidth="1"/>
    <col min="3" max="3" width="20.5546875" style="2" customWidth="1"/>
    <col min="4" max="55" width="3.33203125" style="2" customWidth="1"/>
    <col min="56" max="56" width="16.109375" style="35" customWidth="1"/>
    <col min="57" max="57" width="6.109375" style="9" customWidth="1"/>
    <col min="58" max="58" width="4.44140625" style="9" customWidth="1"/>
    <col min="59" max="59" width="2.6640625" style="9" customWidth="1"/>
    <col min="60" max="62" width="8.88671875" style="9"/>
    <col min="63" max="16384" width="8.88671875" style="2"/>
  </cols>
  <sheetData>
    <row r="2" spans="1:62" ht="69.75" customHeight="1">
      <c r="A2" s="168" t="s">
        <v>17</v>
      </c>
      <c r="B2" s="168" t="s">
        <v>18</v>
      </c>
      <c r="C2" s="168" t="s">
        <v>19</v>
      </c>
      <c r="D2" s="127" t="s">
        <v>21</v>
      </c>
      <c r="E2" s="128"/>
      <c r="F2" s="128"/>
      <c r="G2" s="129"/>
      <c r="H2" s="136" t="s">
        <v>22</v>
      </c>
      <c r="I2" s="127" t="s">
        <v>23</v>
      </c>
      <c r="J2" s="128"/>
      <c r="K2" s="129"/>
      <c r="L2" s="136" t="s">
        <v>24</v>
      </c>
      <c r="M2" s="127" t="s">
        <v>25</v>
      </c>
      <c r="N2" s="128"/>
      <c r="O2" s="128"/>
      <c r="P2" s="129"/>
      <c r="Q2" s="127" t="s">
        <v>26</v>
      </c>
      <c r="R2" s="128"/>
      <c r="S2" s="128"/>
      <c r="T2" s="129"/>
      <c r="U2" s="136" t="s">
        <v>27</v>
      </c>
      <c r="V2" s="127" t="s">
        <v>28</v>
      </c>
      <c r="W2" s="128"/>
      <c r="X2" s="129"/>
      <c r="Y2" s="138" t="s">
        <v>29</v>
      </c>
      <c r="Z2" s="127" t="s">
        <v>30</v>
      </c>
      <c r="AA2" s="128"/>
      <c r="AB2" s="128"/>
      <c r="AC2" s="129"/>
      <c r="AD2" s="127" t="s">
        <v>32</v>
      </c>
      <c r="AE2" s="128"/>
      <c r="AF2" s="128"/>
      <c r="AG2" s="129"/>
      <c r="AH2" s="136" t="s">
        <v>166</v>
      </c>
      <c r="AI2" s="127" t="s">
        <v>34</v>
      </c>
      <c r="AJ2" s="128"/>
      <c r="AK2" s="129"/>
      <c r="AL2" s="136" t="s">
        <v>167</v>
      </c>
      <c r="AM2" s="127" t="s">
        <v>36</v>
      </c>
      <c r="AN2" s="128"/>
      <c r="AO2" s="128"/>
      <c r="AP2" s="129"/>
      <c r="AQ2" s="136" t="s">
        <v>168</v>
      </c>
      <c r="AR2" s="127" t="s">
        <v>37</v>
      </c>
      <c r="AS2" s="128"/>
      <c r="AT2" s="129"/>
      <c r="AU2" s="136" t="s">
        <v>169</v>
      </c>
      <c r="AV2" s="127" t="s">
        <v>39</v>
      </c>
      <c r="AW2" s="128"/>
      <c r="AX2" s="129"/>
      <c r="AY2" s="136" t="s">
        <v>170</v>
      </c>
      <c r="AZ2" s="127" t="s">
        <v>41</v>
      </c>
      <c r="BA2" s="128"/>
      <c r="BB2" s="128"/>
      <c r="BC2" s="129"/>
      <c r="BD2" s="197" t="s">
        <v>122</v>
      </c>
    </row>
    <row r="3" spans="1:62" ht="34.5" customHeight="1">
      <c r="A3" s="169"/>
      <c r="B3" s="169"/>
      <c r="C3" s="169"/>
      <c r="D3" s="10" t="s">
        <v>43</v>
      </c>
      <c r="E3" s="10" t="s">
        <v>44</v>
      </c>
      <c r="F3" s="10" t="s">
        <v>45</v>
      </c>
      <c r="G3" s="10" t="s">
        <v>46</v>
      </c>
      <c r="H3" s="137"/>
      <c r="I3" s="11" t="s">
        <v>47</v>
      </c>
      <c r="J3" s="11" t="s">
        <v>48</v>
      </c>
      <c r="K3" s="10" t="s">
        <v>49</v>
      </c>
      <c r="L3" s="137"/>
      <c r="M3" s="11" t="s">
        <v>50</v>
      </c>
      <c r="N3" s="10" t="s">
        <v>51</v>
      </c>
      <c r="O3" s="10" t="s">
        <v>52</v>
      </c>
      <c r="P3" s="10" t="s">
        <v>53</v>
      </c>
      <c r="Q3" s="10" t="s">
        <v>43</v>
      </c>
      <c r="R3" s="10" t="s">
        <v>44</v>
      </c>
      <c r="S3" s="10" t="s">
        <v>45</v>
      </c>
      <c r="T3" s="10" t="s">
        <v>46</v>
      </c>
      <c r="U3" s="137"/>
      <c r="V3" s="10" t="s">
        <v>54</v>
      </c>
      <c r="W3" s="10" t="s">
        <v>55</v>
      </c>
      <c r="X3" s="10" t="s">
        <v>56</v>
      </c>
      <c r="Y3" s="139"/>
      <c r="Z3" s="10" t="s">
        <v>57</v>
      </c>
      <c r="AA3" s="10" t="s">
        <v>58</v>
      </c>
      <c r="AB3" s="10" t="s">
        <v>59</v>
      </c>
      <c r="AC3" s="10" t="s">
        <v>60</v>
      </c>
      <c r="AD3" s="12" t="s">
        <v>43</v>
      </c>
      <c r="AE3" s="12" t="s">
        <v>44</v>
      </c>
      <c r="AF3" s="10" t="s">
        <v>45</v>
      </c>
      <c r="AG3" s="10" t="s">
        <v>46</v>
      </c>
      <c r="AH3" s="137"/>
      <c r="AI3" s="10" t="s">
        <v>54</v>
      </c>
      <c r="AJ3" s="11" t="s">
        <v>55</v>
      </c>
      <c r="AK3" s="11" t="s">
        <v>56</v>
      </c>
      <c r="AL3" s="137"/>
      <c r="AM3" s="10" t="s">
        <v>50</v>
      </c>
      <c r="AN3" s="11" t="s">
        <v>51</v>
      </c>
      <c r="AO3" s="11" t="s">
        <v>52</v>
      </c>
      <c r="AP3" s="12" t="s">
        <v>53</v>
      </c>
      <c r="AQ3" s="137"/>
      <c r="AR3" s="11" t="s">
        <v>171</v>
      </c>
      <c r="AS3" s="10" t="s">
        <v>172</v>
      </c>
      <c r="AT3" s="10" t="s">
        <v>173</v>
      </c>
      <c r="AU3" s="137"/>
      <c r="AV3" s="10" t="s">
        <v>54</v>
      </c>
      <c r="AW3" s="10" t="s">
        <v>55</v>
      </c>
      <c r="AX3" s="10" t="s">
        <v>56</v>
      </c>
      <c r="AY3" s="137"/>
      <c r="AZ3" s="10" t="s">
        <v>57</v>
      </c>
      <c r="BA3" s="10" t="s">
        <v>58</v>
      </c>
      <c r="BB3" s="10" t="s">
        <v>59</v>
      </c>
      <c r="BC3" s="10" t="s">
        <v>174</v>
      </c>
      <c r="BD3" s="198"/>
    </row>
    <row r="4" spans="1:62">
      <c r="A4" s="169"/>
      <c r="B4" s="169"/>
      <c r="C4" s="169"/>
      <c r="D4" s="161" t="s">
        <v>134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98"/>
    </row>
    <row r="5" spans="1:62">
      <c r="A5" s="169"/>
      <c r="B5" s="169"/>
      <c r="C5" s="169"/>
      <c r="D5" s="49">
        <v>35</v>
      </c>
      <c r="E5" s="49">
        <v>36</v>
      </c>
      <c r="F5" s="49">
        <v>37</v>
      </c>
      <c r="G5" s="49">
        <v>38</v>
      </c>
      <c r="H5" s="49">
        <v>39</v>
      </c>
      <c r="I5" s="49">
        <v>40</v>
      </c>
      <c r="J5" s="49">
        <v>41</v>
      </c>
      <c r="K5" s="49">
        <v>42</v>
      </c>
      <c r="L5" s="49">
        <v>43</v>
      </c>
      <c r="M5" s="49">
        <v>44</v>
      </c>
      <c r="N5" s="49">
        <v>45</v>
      </c>
      <c r="O5" s="49">
        <v>46</v>
      </c>
      <c r="P5" s="49">
        <v>47</v>
      </c>
      <c r="Q5" s="49">
        <v>48</v>
      </c>
      <c r="R5" s="49">
        <v>49</v>
      </c>
      <c r="S5" s="49">
        <v>50</v>
      </c>
      <c r="T5" s="49">
        <v>51</v>
      </c>
      <c r="U5" s="49">
        <v>52</v>
      </c>
      <c r="V5" s="49">
        <v>1</v>
      </c>
      <c r="W5" s="49">
        <v>2</v>
      </c>
      <c r="X5" s="49">
        <v>3</v>
      </c>
      <c r="Y5" s="49">
        <v>4</v>
      </c>
      <c r="Z5" s="49">
        <v>5</v>
      </c>
      <c r="AA5" s="49">
        <v>6</v>
      </c>
      <c r="AB5" s="49">
        <v>7</v>
      </c>
      <c r="AC5" s="49">
        <v>8</v>
      </c>
      <c r="AD5" s="49">
        <v>9</v>
      </c>
      <c r="AE5" s="49">
        <v>10</v>
      </c>
      <c r="AF5" s="49">
        <v>11</v>
      </c>
      <c r="AG5" s="49">
        <v>12</v>
      </c>
      <c r="AH5" s="49">
        <v>13</v>
      </c>
      <c r="AI5" s="49">
        <v>14</v>
      </c>
      <c r="AJ5" s="49">
        <v>15</v>
      </c>
      <c r="AK5" s="49">
        <v>16</v>
      </c>
      <c r="AL5" s="49">
        <v>17</v>
      </c>
      <c r="AM5" s="49">
        <v>18</v>
      </c>
      <c r="AN5" s="49">
        <v>19</v>
      </c>
      <c r="AO5" s="49">
        <v>20</v>
      </c>
      <c r="AP5" s="49">
        <v>21</v>
      </c>
      <c r="AQ5" s="49">
        <v>22</v>
      </c>
      <c r="AR5" s="49">
        <v>23</v>
      </c>
      <c r="AS5" s="49">
        <v>24</v>
      </c>
      <c r="AT5" s="49">
        <v>25</v>
      </c>
      <c r="AU5" s="49">
        <v>26</v>
      </c>
      <c r="AV5" s="49">
        <v>27</v>
      </c>
      <c r="AW5" s="49">
        <v>28</v>
      </c>
      <c r="AX5" s="49">
        <v>29</v>
      </c>
      <c r="AY5" s="49">
        <v>30</v>
      </c>
      <c r="AZ5" s="49">
        <v>31</v>
      </c>
      <c r="BA5" s="49">
        <v>32</v>
      </c>
      <c r="BB5" s="49">
        <v>33</v>
      </c>
      <c r="BC5" s="49">
        <v>34</v>
      </c>
      <c r="BD5" s="198"/>
    </row>
    <row r="6" spans="1:62">
      <c r="A6" s="169"/>
      <c r="B6" s="169"/>
      <c r="C6" s="169"/>
      <c r="D6" s="163" t="s">
        <v>135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98"/>
    </row>
    <row r="7" spans="1:62" ht="18.75" customHeight="1">
      <c r="A7" s="170"/>
      <c r="B7" s="170"/>
      <c r="C7" s="170"/>
      <c r="D7" s="50">
        <v>1</v>
      </c>
      <c r="E7" s="50">
        <v>2</v>
      </c>
      <c r="F7" s="50">
        <v>3</v>
      </c>
      <c r="G7" s="50">
        <v>4</v>
      </c>
      <c r="H7" s="50">
        <v>5</v>
      </c>
      <c r="I7" s="50">
        <v>6</v>
      </c>
      <c r="J7" s="50">
        <v>7</v>
      </c>
      <c r="K7" s="50">
        <v>8</v>
      </c>
      <c r="L7" s="50">
        <v>9</v>
      </c>
      <c r="M7" s="50">
        <v>10</v>
      </c>
      <c r="N7" s="50">
        <v>11</v>
      </c>
      <c r="O7" s="50">
        <v>12</v>
      </c>
      <c r="P7" s="50">
        <v>13</v>
      </c>
      <c r="Q7" s="50">
        <v>14</v>
      </c>
      <c r="R7" s="50">
        <v>15</v>
      </c>
      <c r="S7" s="50">
        <v>16</v>
      </c>
      <c r="T7" s="50">
        <v>17</v>
      </c>
      <c r="U7" s="50">
        <v>18</v>
      </c>
      <c r="V7" s="50">
        <v>19</v>
      </c>
      <c r="W7" s="50">
        <v>20</v>
      </c>
      <c r="X7" s="50">
        <v>21</v>
      </c>
      <c r="Y7" s="50">
        <v>22</v>
      </c>
      <c r="Z7" s="50">
        <v>23</v>
      </c>
      <c r="AA7" s="50">
        <v>24</v>
      </c>
      <c r="AB7" s="50">
        <v>25</v>
      </c>
      <c r="AC7" s="50">
        <v>26</v>
      </c>
      <c r="AD7" s="50">
        <v>27</v>
      </c>
      <c r="AE7" s="50">
        <v>28</v>
      </c>
      <c r="AF7" s="50">
        <v>29</v>
      </c>
      <c r="AG7" s="50">
        <v>30</v>
      </c>
      <c r="AH7" s="50">
        <v>31</v>
      </c>
      <c r="AI7" s="50">
        <v>32</v>
      </c>
      <c r="AJ7" s="50">
        <v>33</v>
      </c>
      <c r="AK7" s="50">
        <v>34</v>
      </c>
      <c r="AL7" s="50">
        <v>35</v>
      </c>
      <c r="AM7" s="50">
        <v>36</v>
      </c>
      <c r="AN7" s="50">
        <v>37</v>
      </c>
      <c r="AO7" s="50">
        <v>38</v>
      </c>
      <c r="AP7" s="50">
        <v>39</v>
      </c>
      <c r="AQ7" s="50">
        <v>40</v>
      </c>
      <c r="AR7" s="50">
        <v>41</v>
      </c>
      <c r="AS7" s="50">
        <v>42</v>
      </c>
      <c r="AT7" s="50">
        <v>43</v>
      </c>
      <c r="AU7" s="50">
        <v>44</v>
      </c>
      <c r="AV7" s="50">
        <v>45</v>
      </c>
      <c r="AW7" s="50">
        <v>46</v>
      </c>
      <c r="AX7" s="50">
        <v>47</v>
      </c>
      <c r="AY7" s="49">
        <v>48</v>
      </c>
      <c r="AZ7" s="49">
        <v>49</v>
      </c>
      <c r="BA7" s="49">
        <v>50</v>
      </c>
      <c r="BB7" s="49">
        <v>51</v>
      </c>
      <c r="BC7" s="49">
        <v>52</v>
      </c>
      <c r="BD7" s="199"/>
    </row>
    <row r="8" spans="1:62" s="35" customFormat="1" ht="30.6" customHeight="1">
      <c r="A8" s="166" t="s">
        <v>175</v>
      </c>
      <c r="B8" s="38" t="s">
        <v>137</v>
      </c>
      <c r="C8" s="38" t="s">
        <v>138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32"/>
      <c r="BE8" s="34"/>
      <c r="BF8" s="34"/>
      <c r="BG8" s="34"/>
      <c r="BH8" s="34"/>
      <c r="BI8" s="34"/>
      <c r="BJ8" s="34"/>
    </row>
    <row r="9" spans="1:62" ht="23.1" customHeight="1">
      <c r="A9" s="166"/>
      <c r="B9" s="44" t="s">
        <v>176</v>
      </c>
      <c r="C9" s="42" t="s">
        <v>177</v>
      </c>
      <c r="D9" s="59"/>
      <c r="E9" s="59"/>
      <c r="F9" s="59"/>
      <c r="G9" s="59"/>
      <c r="H9" s="59"/>
      <c r="I9" s="59"/>
      <c r="J9" s="59"/>
      <c r="K9" s="59"/>
      <c r="L9" s="24" t="s">
        <v>125</v>
      </c>
      <c r="M9" s="24"/>
      <c r="N9" s="24"/>
      <c r="O9" s="24"/>
      <c r="P9" s="24"/>
      <c r="Q9" s="24"/>
      <c r="R9" s="13"/>
      <c r="S9" s="13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13"/>
      <c r="AM9" s="13"/>
      <c r="AN9" s="13"/>
      <c r="AO9" s="55"/>
      <c r="AP9" s="55"/>
      <c r="AQ9" s="60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26" t="s">
        <v>126</v>
      </c>
    </row>
    <row r="10" spans="1:62" s="9" customFormat="1" ht="23.1" customHeight="1">
      <c r="A10" s="166"/>
      <c r="B10" s="44" t="s">
        <v>140</v>
      </c>
      <c r="C10" s="45" t="s">
        <v>78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24"/>
      <c r="U10" s="24"/>
      <c r="V10" s="24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 t="s">
        <v>125</v>
      </c>
      <c r="AO10" s="24"/>
      <c r="AP10" s="13"/>
      <c r="AQ10" s="58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26" t="s">
        <v>126</v>
      </c>
    </row>
    <row r="11" spans="1:62" s="9" customFormat="1" ht="23.1" customHeight="1">
      <c r="A11" s="166"/>
      <c r="B11" s="44" t="s">
        <v>141</v>
      </c>
      <c r="C11" s="45" t="s">
        <v>84</v>
      </c>
      <c r="D11" s="13"/>
      <c r="E11" s="13"/>
      <c r="F11" s="13"/>
      <c r="G11" s="13"/>
      <c r="H11" s="13"/>
      <c r="I11" s="13"/>
      <c r="J11" s="13"/>
      <c r="K11" s="13"/>
      <c r="L11" s="13" t="s">
        <v>127</v>
      </c>
      <c r="M11" s="13"/>
      <c r="N11" s="13"/>
      <c r="O11" s="13"/>
      <c r="P11" s="13"/>
      <c r="Q11" s="13"/>
      <c r="R11" s="13"/>
      <c r="S11" s="13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 t="s">
        <v>127</v>
      </c>
      <c r="AO11" s="24"/>
      <c r="AP11" s="24"/>
      <c r="AQ11" s="58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26" t="s">
        <v>163</v>
      </c>
    </row>
    <row r="12" spans="1:62" s="35" customFormat="1" ht="33.6" customHeight="1">
      <c r="A12" s="166"/>
      <c r="B12" s="38" t="s">
        <v>144</v>
      </c>
      <c r="C12" s="38" t="s">
        <v>145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32"/>
      <c r="BE12" s="34"/>
      <c r="BF12" s="34"/>
      <c r="BG12" s="34"/>
      <c r="BH12" s="34"/>
      <c r="BI12" s="34"/>
      <c r="BJ12" s="34"/>
    </row>
    <row r="13" spans="1:62" s="9" customFormat="1" ht="23.1" customHeight="1">
      <c r="A13" s="166"/>
      <c r="B13" s="43" t="s">
        <v>178</v>
      </c>
      <c r="C13" s="42" t="s">
        <v>80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129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58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26" t="s">
        <v>130</v>
      </c>
    </row>
    <row r="14" spans="1:62" s="9" customFormat="1" ht="24.9" customHeight="1">
      <c r="A14" s="166"/>
      <c r="B14" s="43" t="s">
        <v>179</v>
      </c>
      <c r="C14" s="42" t="s">
        <v>180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 t="s">
        <v>125</v>
      </c>
      <c r="AO14" s="13"/>
      <c r="AP14" s="13"/>
      <c r="AQ14" s="58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26" t="s">
        <v>126</v>
      </c>
    </row>
    <row r="15" spans="1:62" s="35" customFormat="1" ht="24.9" customHeight="1">
      <c r="A15" s="166"/>
      <c r="B15" s="38" t="s">
        <v>148</v>
      </c>
      <c r="C15" s="38" t="s">
        <v>149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32"/>
      <c r="BE15" s="34"/>
      <c r="BF15" s="34"/>
      <c r="BG15" s="34"/>
      <c r="BH15" s="34"/>
      <c r="BI15" s="34"/>
      <c r="BJ15" s="34"/>
    </row>
    <row r="16" spans="1:62" s="35" customFormat="1" ht="24.9" customHeight="1">
      <c r="A16" s="166"/>
      <c r="B16" s="30" t="s">
        <v>107</v>
      </c>
      <c r="C16" s="30" t="s">
        <v>108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32"/>
      <c r="BE16" s="34"/>
      <c r="BF16" s="34"/>
      <c r="BG16" s="34"/>
      <c r="BH16" s="34"/>
      <c r="BI16" s="34"/>
      <c r="BJ16" s="34"/>
    </row>
    <row r="17" spans="1:62" s="9" customFormat="1" ht="23.1" customHeight="1">
      <c r="A17" s="166"/>
      <c r="B17" s="44" t="s">
        <v>150</v>
      </c>
      <c r="C17" s="42" t="s">
        <v>151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200" t="s">
        <v>208</v>
      </c>
      <c r="AO17" s="13"/>
      <c r="AP17" s="13"/>
      <c r="AQ17" s="58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200" t="s">
        <v>209</v>
      </c>
    </row>
    <row r="18" spans="1:62" s="9" customFormat="1" ht="23.1" customHeight="1">
      <c r="A18" s="166"/>
      <c r="B18" s="44" t="s">
        <v>152</v>
      </c>
      <c r="C18" s="42" t="s">
        <v>153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201"/>
      <c r="AO18" s="13"/>
      <c r="AP18" s="13"/>
      <c r="AQ18" s="58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201"/>
    </row>
    <row r="19" spans="1:62" s="9" customFormat="1" ht="23.1" customHeight="1">
      <c r="A19" s="166"/>
      <c r="B19" s="44" t="s">
        <v>181</v>
      </c>
      <c r="C19" s="42" t="s">
        <v>182</v>
      </c>
      <c r="D19" s="13"/>
      <c r="E19" s="13"/>
      <c r="F19" s="13"/>
      <c r="G19" s="13"/>
      <c r="H19" s="13"/>
      <c r="I19" s="13"/>
      <c r="J19" s="13"/>
      <c r="K19" s="13"/>
      <c r="L19" s="13" t="s">
        <v>125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58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26" t="s">
        <v>126</v>
      </c>
    </row>
    <row r="20" spans="1:62" s="9" customFormat="1" ht="24.9" customHeight="1">
      <c r="A20" s="166"/>
      <c r="B20" s="44" t="s">
        <v>183</v>
      </c>
      <c r="C20" s="48" t="s">
        <v>184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58"/>
      <c r="AR20" s="13"/>
      <c r="AS20" s="13"/>
      <c r="AT20" s="13"/>
      <c r="AU20" s="13" t="s">
        <v>129</v>
      </c>
      <c r="AV20" s="13"/>
      <c r="AW20" s="13"/>
      <c r="AX20" s="13"/>
      <c r="AY20" s="13"/>
      <c r="AZ20" s="13"/>
      <c r="BA20" s="13"/>
      <c r="BB20" s="13"/>
      <c r="BC20" s="13"/>
      <c r="BD20" s="26" t="s">
        <v>130</v>
      </c>
    </row>
    <row r="21" spans="1:62" s="35" customFormat="1" ht="24.9" customHeight="1">
      <c r="A21" s="166"/>
      <c r="B21" s="38" t="s">
        <v>115</v>
      </c>
      <c r="C21" s="30" t="s">
        <v>116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70" t="s">
        <v>210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71" t="s">
        <v>211</v>
      </c>
      <c r="BE21" s="34"/>
      <c r="BF21" s="34"/>
      <c r="BG21" s="34"/>
      <c r="BH21" s="34"/>
      <c r="BI21" s="34"/>
      <c r="BJ21" s="34"/>
    </row>
    <row r="22" spans="1:62" s="9" customFormat="1" ht="24.9" customHeight="1">
      <c r="A22" s="166"/>
      <c r="B22" s="43" t="s">
        <v>117</v>
      </c>
      <c r="C22" s="45" t="s">
        <v>118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24" t="s">
        <v>129</v>
      </c>
      <c r="U22" s="24"/>
      <c r="V22" s="24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24"/>
      <c r="AP22" s="24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26" t="s">
        <v>130</v>
      </c>
    </row>
    <row r="23" spans="1:62" s="9" customFormat="1" ht="23.1" customHeight="1">
      <c r="A23" s="166"/>
      <c r="B23" s="23" t="s">
        <v>185</v>
      </c>
      <c r="C23" s="45" t="s">
        <v>186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 t="s">
        <v>125</v>
      </c>
      <c r="P23" s="13"/>
      <c r="Q23" s="13"/>
      <c r="R23" s="25"/>
      <c r="S23" s="25"/>
      <c r="T23" s="24"/>
      <c r="U23" s="24"/>
      <c r="V23" s="24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24"/>
      <c r="AP23" s="24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6" t="s">
        <v>126</v>
      </c>
    </row>
    <row r="24" spans="1:62" s="9" customFormat="1" ht="23.1" customHeight="1">
      <c r="A24" s="166"/>
      <c r="B24" s="23" t="s">
        <v>187</v>
      </c>
      <c r="C24" s="45" t="s">
        <v>188</v>
      </c>
      <c r="D24" s="13"/>
      <c r="E24" s="13"/>
      <c r="F24" s="13"/>
      <c r="G24" s="13"/>
      <c r="H24" s="13"/>
      <c r="I24" s="13"/>
      <c r="J24" s="13"/>
      <c r="K24" s="24"/>
      <c r="L24" s="24"/>
      <c r="M24" s="24"/>
      <c r="N24" s="24"/>
      <c r="O24" s="24"/>
      <c r="P24" s="24"/>
      <c r="Q24" s="24"/>
      <c r="R24" s="24"/>
      <c r="S24" s="24" t="s">
        <v>125</v>
      </c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13"/>
      <c r="AH24" s="13"/>
      <c r="AI24" s="13"/>
      <c r="AJ24" s="13"/>
      <c r="AK24" s="24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6" t="s">
        <v>126</v>
      </c>
    </row>
    <row r="25" spans="1:62" ht="24.9" customHeight="1">
      <c r="A25" s="166"/>
      <c r="B25" s="38" t="s">
        <v>189</v>
      </c>
      <c r="C25" s="38" t="s">
        <v>190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32"/>
    </row>
    <row r="26" spans="1:62" ht="23.1" customHeight="1">
      <c r="A26" s="166"/>
      <c r="B26" s="43" t="s">
        <v>191</v>
      </c>
      <c r="C26" s="42" t="s">
        <v>192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4"/>
      <c r="S26" s="24"/>
      <c r="T26" s="24"/>
      <c r="U26" s="24"/>
      <c r="V26" s="24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 t="s">
        <v>129</v>
      </c>
      <c r="AV26" s="55"/>
      <c r="AW26" s="55"/>
      <c r="AX26" s="55"/>
      <c r="AY26" s="55"/>
      <c r="AZ26" s="55"/>
      <c r="BA26" s="55"/>
      <c r="BB26" s="55"/>
      <c r="BC26" s="55"/>
      <c r="BD26" s="26" t="s">
        <v>130</v>
      </c>
    </row>
    <row r="27" spans="1:62" s="9" customFormat="1" ht="23.1" customHeight="1">
      <c r="A27" s="166"/>
      <c r="B27" s="44" t="s">
        <v>197</v>
      </c>
      <c r="C27" s="45" t="s">
        <v>186</v>
      </c>
      <c r="D27" s="63"/>
      <c r="E27" s="63"/>
      <c r="F27" s="63"/>
      <c r="G27" s="63"/>
      <c r="H27" s="63"/>
      <c r="I27" s="63"/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3"/>
      <c r="AH27" s="63"/>
      <c r="AI27" s="63"/>
      <c r="AJ27" s="63"/>
      <c r="AK27" s="64"/>
      <c r="AL27" s="63"/>
      <c r="AM27" s="63"/>
      <c r="AN27" s="63"/>
      <c r="AO27" s="67"/>
      <c r="AP27" s="67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72"/>
    </row>
    <row r="28" spans="1:62" s="9" customFormat="1" ht="23.1" customHeight="1">
      <c r="A28" s="166"/>
      <c r="B28" s="44" t="s">
        <v>198</v>
      </c>
      <c r="C28" s="45" t="s">
        <v>188</v>
      </c>
      <c r="D28" s="63"/>
      <c r="E28" s="63"/>
      <c r="F28" s="63"/>
      <c r="G28" s="63"/>
      <c r="H28" s="63"/>
      <c r="I28" s="63"/>
      <c r="J28" s="63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3"/>
      <c r="AH28" s="63"/>
      <c r="AI28" s="63"/>
      <c r="AJ28" s="63"/>
      <c r="AK28" s="64"/>
      <c r="AL28" s="63"/>
      <c r="AM28" s="63"/>
      <c r="AN28" s="63"/>
      <c r="AO28" s="67"/>
      <c r="AP28" s="67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72"/>
    </row>
    <row r="29" spans="1:62" ht="33.75" customHeight="1">
      <c r="A29" s="166"/>
      <c r="B29" s="38" t="s">
        <v>199</v>
      </c>
      <c r="C29" s="38" t="s">
        <v>200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73"/>
    </row>
    <row r="30" spans="1:62" ht="24.9" customHeight="1">
      <c r="A30" s="166"/>
      <c r="B30" s="43" t="s">
        <v>201</v>
      </c>
      <c r="C30" s="42" t="s">
        <v>202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24"/>
      <c r="S30" s="24"/>
      <c r="T30" s="24"/>
      <c r="U30" s="24"/>
      <c r="V30" s="24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55"/>
      <c r="AV30" s="55"/>
      <c r="AW30" s="55"/>
      <c r="AX30" s="55"/>
      <c r="AY30" s="55"/>
      <c r="AZ30" s="55"/>
      <c r="BA30" s="55"/>
      <c r="BB30" s="55"/>
      <c r="BC30" s="55"/>
      <c r="BD30" s="26"/>
    </row>
    <row r="31" spans="1:62" s="35" customFormat="1" ht="33.75" customHeight="1">
      <c r="A31" s="166"/>
      <c r="B31" s="38" t="s">
        <v>203</v>
      </c>
      <c r="C31" s="30" t="s">
        <v>204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70" t="s">
        <v>212</v>
      </c>
      <c r="AV31" s="20"/>
      <c r="AW31" s="20"/>
      <c r="AX31" s="20"/>
      <c r="AY31" s="20"/>
      <c r="AZ31" s="20"/>
      <c r="BA31" s="20"/>
      <c r="BB31" s="20"/>
      <c r="BC31" s="20"/>
      <c r="BD31" s="71" t="s">
        <v>211</v>
      </c>
      <c r="BE31" s="34"/>
      <c r="BF31" s="34"/>
      <c r="BG31" s="34"/>
      <c r="BH31" s="34"/>
      <c r="BI31" s="34"/>
      <c r="BJ31" s="34"/>
    </row>
    <row r="32" spans="1:62" s="9" customFormat="1" ht="23.1" customHeight="1">
      <c r="A32" s="166"/>
      <c r="B32" s="43" t="s">
        <v>205</v>
      </c>
      <c r="C32" s="45" t="s">
        <v>231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24"/>
      <c r="U32" s="24"/>
      <c r="V32" s="24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 t="s">
        <v>125</v>
      </c>
      <c r="AO32" s="24"/>
      <c r="AP32" s="24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26" t="s">
        <v>126</v>
      </c>
    </row>
    <row r="33" spans="1:62" s="9" customFormat="1" ht="23.1" customHeight="1">
      <c r="A33" s="166"/>
      <c r="B33" s="23" t="s">
        <v>206</v>
      </c>
      <c r="C33" s="45" t="s">
        <v>186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5"/>
      <c r="S33" s="25"/>
      <c r="T33" s="24"/>
      <c r="U33" s="24"/>
      <c r="V33" s="24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24" t="s">
        <v>125</v>
      </c>
      <c r="AP33" s="24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26" t="s">
        <v>126</v>
      </c>
    </row>
    <row r="34" spans="1:62" s="9" customFormat="1" ht="23.1" customHeight="1">
      <c r="A34" s="166"/>
      <c r="B34" s="23" t="s">
        <v>207</v>
      </c>
      <c r="C34" s="45" t="s">
        <v>188</v>
      </c>
      <c r="D34" s="13"/>
      <c r="E34" s="13"/>
      <c r="F34" s="13"/>
      <c r="G34" s="13"/>
      <c r="H34" s="13"/>
      <c r="I34" s="13"/>
      <c r="J34" s="13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13"/>
      <c r="AH34" s="13"/>
      <c r="AI34" s="13"/>
      <c r="AJ34" s="13"/>
      <c r="AK34" s="24"/>
      <c r="AL34" s="13"/>
      <c r="AM34" s="13"/>
      <c r="AN34" s="13"/>
      <c r="AO34" s="13"/>
      <c r="AP34" s="13"/>
      <c r="AQ34" s="13"/>
      <c r="AR34" s="13"/>
      <c r="AS34" s="13"/>
      <c r="AT34" s="13" t="s">
        <v>125</v>
      </c>
      <c r="AU34" s="13"/>
      <c r="AV34" s="13"/>
      <c r="AW34" s="13"/>
      <c r="AX34" s="13"/>
      <c r="AY34" s="13"/>
      <c r="AZ34" s="13"/>
      <c r="BA34" s="13"/>
      <c r="BB34" s="13"/>
      <c r="BC34" s="13"/>
      <c r="BD34" s="26" t="s">
        <v>126</v>
      </c>
    </row>
    <row r="35" spans="1:62" s="35" customFormat="1" ht="35.4" customHeight="1">
      <c r="A35" s="167"/>
      <c r="B35" s="126" t="s">
        <v>132</v>
      </c>
      <c r="C35" s="126"/>
      <c r="D35" s="20"/>
      <c r="E35" s="19"/>
      <c r="F35" s="19"/>
      <c r="G35" s="19"/>
      <c r="H35" s="19"/>
      <c r="I35" s="19"/>
      <c r="J35" s="19"/>
      <c r="K35" s="19"/>
      <c r="L35" s="19">
        <v>3</v>
      </c>
      <c r="M35" s="19"/>
      <c r="N35" s="19"/>
      <c r="O35" s="19">
        <v>1</v>
      </c>
      <c r="P35" s="19"/>
      <c r="Q35" s="19"/>
      <c r="R35" s="19"/>
      <c r="S35" s="19">
        <v>1</v>
      </c>
      <c r="T35" s="19">
        <v>3</v>
      </c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>
        <v>5</v>
      </c>
      <c r="AO35" s="19">
        <v>1</v>
      </c>
      <c r="AP35" s="19"/>
      <c r="AQ35" s="19"/>
      <c r="AR35" s="19"/>
      <c r="AS35" s="19"/>
      <c r="AT35" s="19">
        <v>1</v>
      </c>
      <c r="AU35" s="19">
        <v>3</v>
      </c>
      <c r="AV35" s="19"/>
      <c r="AW35" s="19"/>
      <c r="AX35" s="19"/>
      <c r="AY35" s="19"/>
      <c r="AZ35" s="19"/>
      <c r="BA35" s="19"/>
      <c r="BB35" s="19"/>
      <c r="BC35" s="20"/>
      <c r="BD35" s="32" t="s">
        <v>213</v>
      </c>
      <c r="BE35" s="34"/>
      <c r="BF35" s="34"/>
      <c r="BG35" s="34"/>
      <c r="BH35" s="34"/>
      <c r="BI35" s="34"/>
      <c r="BJ35" s="34"/>
    </row>
  </sheetData>
  <mergeCells count="31">
    <mergeCell ref="I2:K2"/>
    <mergeCell ref="A2:A7"/>
    <mergeCell ref="B2:B7"/>
    <mergeCell ref="C2:C7"/>
    <mergeCell ref="D2:G2"/>
    <mergeCell ref="H2:H3"/>
    <mergeCell ref="AI2:AK2"/>
    <mergeCell ref="AL2:AL3"/>
    <mergeCell ref="AM2:AP2"/>
    <mergeCell ref="L2:L3"/>
    <mergeCell ref="M2:P2"/>
    <mergeCell ref="Q2:T2"/>
    <mergeCell ref="U2:U3"/>
    <mergeCell ref="V2:X2"/>
    <mergeCell ref="Y2:Y3"/>
    <mergeCell ref="BD2:BD7"/>
    <mergeCell ref="D4:BC4"/>
    <mergeCell ref="D6:BC6"/>
    <mergeCell ref="A8:A35"/>
    <mergeCell ref="AN17:AN18"/>
    <mergeCell ref="BD17:BD18"/>
    <mergeCell ref="B35:C35"/>
    <mergeCell ref="AQ2:AQ3"/>
    <mergeCell ref="AR2:AT2"/>
    <mergeCell ref="AU2:AU3"/>
    <mergeCell ref="AV2:AX2"/>
    <mergeCell ref="AY2:AY3"/>
    <mergeCell ref="AZ2:BC2"/>
    <mergeCell ref="Z2:AC2"/>
    <mergeCell ref="AD2:AG2"/>
    <mergeCell ref="AH2:AH3"/>
  </mergeCells>
  <pageMargins left="0.7" right="0.7" top="0.75" bottom="0.75" header="0.3" footer="0.3"/>
  <pageSetup paperSize="9" scale="53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E23"/>
  <sheetViews>
    <sheetView zoomScale="70" zoomScaleNormal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RowHeight="14.4"/>
  <cols>
    <col min="1" max="1" width="4.88671875" style="2" customWidth="1"/>
    <col min="2" max="2" width="6.88671875" style="2" customWidth="1"/>
    <col min="3" max="3" width="20.5546875" style="2" customWidth="1"/>
    <col min="4" max="12" width="2.6640625" style="2" customWidth="1"/>
    <col min="13" max="13" width="4" style="2" customWidth="1"/>
    <col min="14" max="29" width="2.6640625" style="2" customWidth="1"/>
    <col min="30" max="30" width="3" style="2" customWidth="1"/>
    <col min="31" max="35" width="2.6640625" style="2" customWidth="1"/>
    <col min="36" max="36" width="3.6640625" style="2" customWidth="1"/>
    <col min="37" max="40" width="2.6640625" style="2" customWidth="1"/>
    <col min="41" max="44" width="5.44140625" style="2" customWidth="1"/>
    <col min="45" max="46" width="5" style="2" customWidth="1"/>
    <col min="47" max="55" width="2.6640625" style="2" customWidth="1"/>
    <col min="56" max="56" width="15.5546875" style="35" customWidth="1"/>
    <col min="57" max="57" width="6.5546875" style="9" customWidth="1"/>
    <col min="58" max="59" width="2.6640625" style="2" customWidth="1"/>
    <col min="60" max="16384" width="8.88671875" style="2"/>
  </cols>
  <sheetData>
    <row r="2" spans="1:57" ht="69.75" customHeight="1">
      <c r="A2" s="168" t="s">
        <v>17</v>
      </c>
      <c r="B2" s="168" t="s">
        <v>18</v>
      </c>
      <c r="C2" s="168" t="s">
        <v>19</v>
      </c>
      <c r="D2" s="149" t="s">
        <v>21</v>
      </c>
      <c r="E2" s="150"/>
      <c r="F2" s="150"/>
      <c r="G2" s="151"/>
      <c r="H2" s="143" t="s">
        <v>22</v>
      </c>
      <c r="I2" s="128" t="s">
        <v>23</v>
      </c>
      <c r="J2" s="128"/>
      <c r="K2" s="129"/>
      <c r="L2" s="143" t="s">
        <v>24</v>
      </c>
      <c r="M2" s="128" t="s">
        <v>25</v>
      </c>
      <c r="N2" s="128"/>
      <c r="O2" s="128"/>
      <c r="P2" s="129"/>
      <c r="Q2" s="127" t="s">
        <v>26</v>
      </c>
      <c r="R2" s="128"/>
      <c r="S2" s="128"/>
      <c r="T2" s="129"/>
      <c r="U2" s="136" t="s">
        <v>27</v>
      </c>
      <c r="V2" s="127" t="s">
        <v>28</v>
      </c>
      <c r="W2" s="128"/>
      <c r="X2" s="129"/>
      <c r="Y2" s="138" t="s">
        <v>29</v>
      </c>
      <c r="Z2" s="127" t="s">
        <v>30</v>
      </c>
      <c r="AA2" s="128"/>
      <c r="AB2" s="129"/>
      <c r="AC2" s="138" t="s">
        <v>31</v>
      </c>
      <c r="AD2" s="127" t="s">
        <v>32</v>
      </c>
      <c r="AE2" s="128"/>
      <c r="AF2" s="128"/>
      <c r="AG2" s="129"/>
      <c r="AH2" s="136" t="s">
        <v>33</v>
      </c>
      <c r="AI2" s="127" t="s">
        <v>34</v>
      </c>
      <c r="AJ2" s="128"/>
      <c r="AK2" s="129"/>
      <c r="AL2" s="136" t="s">
        <v>35</v>
      </c>
      <c r="AM2" s="127" t="s">
        <v>36</v>
      </c>
      <c r="AN2" s="128"/>
      <c r="AO2" s="128"/>
      <c r="AP2" s="129"/>
      <c r="AQ2" s="127" t="s">
        <v>37</v>
      </c>
      <c r="AR2" s="128"/>
      <c r="AS2" s="128"/>
      <c r="AT2" s="129"/>
      <c r="AU2" s="136" t="s">
        <v>38</v>
      </c>
      <c r="AV2" s="127" t="s">
        <v>39</v>
      </c>
      <c r="AW2" s="128"/>
      <c r="AX2" s="129"/>
      <c r="AY2" s="136" t="s">
        <v>40</v>
      </c>
      <c r="AZ2" s="127" t="s">
        <v>41</v>
      </c>
      <c r="BA2" s="128"/>
      <c r="BB2" s="128"/>
      <c r="BC2" s="129"/>
      <c r="BD2" s="197" t="s">
        <v>122</v>
      </c>
    </row>
    <row r="3" spans="1:57" ht="27.75" customHeight="1">
      <c r="A3" s="169"/>
      <c r="B3" s="169"/>
      <c r="C3" s="169"/>
      <c r="D3" s="10" t="s">
        <v>43</v>
      </c>
      <c r="E3" s="10" t="s">
        <v>44</v>
      </c>
      <c r="F3" s="10" t="s">
        <v>45</v>
      </c>
      <c r="G3" s="10" t="s">
        <v>46</v>
      </c>
      <c r="H3" s="144"/>
      <c r="I3" s="11" t="s">
        <v>47</v>
      </c>
      <c r="J3" s="11" t="s">
        <v>48</v>
      </c>
      <c r="K3" s="10" t="s">
        <v>49</v>
      </c>
      <c r="L3" s="144"/>
      <c r="M3" s="11" t="s">
        <v>50</v>
      </c>
      <c r="N3" s="10" t="s">
        <v>51</v>
      </c>
      <c r="O3" s="10" t="s">
        <v>52</v>
      </c>
      <c r="P3" s="10" t="s">
        <v>53</v>
      </c>
      <c r="Q3" s="10" t="s">
        <v>43</v>
      </c>
      <c r="R3" s="10" t="s">
        <v>44</v>
      </c>
      <c r="S3" s="10" t="s">
        <v>45</v>
      </c>
      <c r="T3" s="10" t="s">
        <v>46</v>
      </c>
      <c r="U3" s="137"/>
      <c r="V3" s="10" t="s">
        <v>54</v>
      </c>
      <c r="W3" s="10" t="s">
        <v>55</v>
      </c>
      <c r="X3" s="10" t="s">
        <v>56</v>
      </c>
      <c r="Y3" s="139"/>
      <c r="Z3" s="10" t="s">
        <v>57</v>
      </c>
      <c r="AA3" s="10" t="s">
        <v>58</v>
      </c>
      <c r="AB3" s="10" t="s">
        <v>59</v>
      </c>
      <c r="AC3" s="139"/>
      <c r="AD3" s="12" t="s">
        <v>57</v>
      </c>
      <c r="AE3" s="12" t="s">
        <v>58</v>
      </c>
      <c r="AF3" s="10" t="s">
        <v>59</v>
      </c>
      <c r="AG3" s="10" t="s">
        <v>60</v>
      </c>
      <c r="AH3" s="137"/>
      <c r="AI3" s="10" t="s">
        <v>47</v>
      </c>
      <c r="AJ3" s="11" t="s">
        <v>48</v>
      </c>
      <c r="AK3" s="11" t="s">
        <v>49</v>
      </c>
      <c r="AL3" s="137"/>
      <c r="AM3" s="10" t="s">
        <v>61</v>
      </c>
      <c r="AN3" s="11" t="s">
        <v>62</v>
      </c>
      <c r="AO3" s="11" t="s">
        <v>63</v>
      </c>
      <c r="AP3" s="12" t="s">
        <v>64</v>
      </c>
      <c r="AQ3" s="10" t="s">
        <v>43</v>
      </c>
      <c r="AR3" s="11" t="s">
        <v>44</v>
      </c>
      <c r="AS3" s="10" t="s">
        <v>45</v>
      </c>
      <c r="AT3" s="10" t="s">
        <v>46</v>
      </c>
      <c r="AU3" s="137"/>
      <c r="AV3" s="10" t="s">
        <v>47</v>
      </c>
      <c r="AW3" s="10" t="s">
        <v>48</v>
      </c>
      <c r="AX3" s="10" t="s">
        <v>49</v>
      </c>
      <c r="AY3" s="137"/>
      <c r="AZ3" s="10" t="s">
        <v>50</v>
      </c>
      <c r="BA3" s="10" t="s">
        <v>51</v>
      </c>
      <c r="BB3" s="10" t="s">
        <v>52</v>
      </c>
      <c r="BC3" s="10" t="s">
        <v>65</v>
      </c>
      <c r="BD3" s="198"/>
    </row>
    <row r="4" spans="1:57">
      <c r="A4" s="169"/>
      <c r="B4" s="169"/>
      <c r="C4" s="169"/>
      <c r="D4" s="161" t="s">
        <v>134</v>
      </c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98"/>
    </row>
    <row r="5" spans="1:57">
      <c r="A5" s="169"/>
      <c r="B5" s="169"/>
      <c r="C5" s="169"/>
      <c r="D5" s="49">
        <v>35</v>
      </c>
      <c r="E5" s="49">
        <v>36</v>
      </c>
      <c r="F5" s="49">
        <v>37</v>
      </c>
      <c r="G5" s="49">
        <v>38</v>
      </c>
      <c r="H5" s="49">
        <v>39</v>
      </c>
      <c r="I5" s="49">
        <v>40</v>
      </c>
      <c r="J5" s="49">
        <v>41</v>
      </c>
      <c r="K5" s="49">
        <v>42</v>
      </c>
      <c r="L5" s="49">
        <v>43</v>
      </c>
      <c r="M5" s="49">
        <v>44</v>
      </c>
      <c r="N5" s="49">
        <v>45</v>
      </c>
      <c r="O5" s="49">
        <v>46</v>
      </c>
      <c r="P5" s="49">
        <v>47</v>
      </c>
      <c r="Q5" s="49">
        <v>48</v>
      </c>
      <c r="R5" s="49">
        <v>49</v>
      </c>
      <c r="S5" s="49">
        <v>50</v>
      </c>
      <c r="T5" s="49">
        <v>51</v>
      </c>
      <c r="U5" s="49">
        <v>52</v>
      </c>
      <c r="V5" s="49">
        <v>1</v>
      </c>
      <c r="W5" s="49">
        <v>2</v>
      </c>
      <c r="X5" s="49">
        <v>3</v>
      </c>
      <c r="Y5" s="49">
        <v>4</v>
      </c>
      <c r="Z5" s="49">
        <v>5</v>
      </c>
      <c r="AA5" s="49">
        <v>6</v>
      </c>
      <c r="AB5" s="49">
        <v>7</v>
      </c>
      <c r="AC5" s="49">
        <v>8</v>
      </c>
      <c r="AD5" s="49">
        <v>9</v>
      </c>
      <c r="AE5" s="49">
        <v>10</v>
      </c>
      <c r="AF5" s="49">
        <v>11</v>
      </c>
      <c r="AG5" s="49">
        <v>12</v>
      </c>
      <c r="AH5" s="49">
        <v>13</v>
      </c>
      <c r="AI5" s="49">
        <v>14</v>
      </c>
      <c r="AJ5" s="49">
        <v>15</v>
      </c>
      <c r="AK5" s="49">
        <v>16</v>
      </c>
      <c r="AL5" s="49">
        <v>17</v>
      </c>
      <c r="AM5" s="49">
        <v>18</v>
      </c>
      <c r="AN5" s="49">
        <v>19</v>
      </c>
      <c r="AO5" s="49">
        <v>20</v>
      </c>
      <c r="AP5" s="49">
        <v>21</v>
      </c>
      <c r="AQ5" s="49">
        <v>22</v>
      </c>
      <c r="AR5" s="49">
        <v>23</v>
      </c>
      <c r="AS5" s="49">
        <v>24</v>
      </c>
      <c r="AT5" s="49">
        <v>25</v>
      </c>
      <c r="AU5" s="49">
        <v>26</v>
      </c>
      <c r="AV5" s="49">
        <v>27</v>
      </c>
      <c r="AW5" s="49">
        <v>28</v>
      </c>
      <c r="AX5" s="49">
        <v>29</v>
      </c>
      <c r="AY5" s="49">
        <v>30</v>
      </c>
      <c r="AZ5" s="49">
        <v>31</v>
      </c>
      <c r="BA5" s="49">
        <v>32</v>
      </c>
      <c r="BB5" s="49">
        <v>33</v>
      </c>
      <c r="BC5" s="49">
        <v>34</v>
      </c>
      <c r="BD5" s="198"/>
    </row>
    <row r="6" spans="1:57">
      <c r="A6" s="169"/>
      <c r="B6" s="169"/>
      <c r="C6" s="169"/>
      <c r="D6" s="163" t="s">
        <v>135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98"/>
    </row>
    <row r="7" spans="1:57" ht="18.75" customHeight="1">
      <c r="A7" s="170"/>
      <c r="B7" s="170"/>
      <c r="C7" s="170"/>
      <c r="D7" s="50">
        <v>1</v>
      </c>
      <c r="E7" s="50">
        <v>2</v>
      </c>
      <c r="F7" s="50">
        <v>3</v>
      </c>
      <c r="G7" s="50">
        <v>4</v>
      </c>
      <c r="H7" s="50">
        <v>5</v>
      </c>
      <c r="I7" s="50">
        <v>6</v>
      </c>
      <c r="J7" s="50">
        <v>7</v>
      </c>
      <c r="K7" s="50">
        <v>8</v>
      </c>
      <c r="L7" s="50">
        <v>9</v>
      </c>
      <c r="M7" s="50">
        <v>10</v>
      </c>
      <c r="N7" s="50">
        <v>11</v>
      </c>
      <c r="O7" s="50">
        <v>12</v>
      </c>
      <c r="P7" s="50">
        <v>13</v>
      </c>
      <c r="Q7" s="50">
        <v>14</v>
      </c>
      <c r="R7" s="50">
        <v>15</v>
      </c>
      <c r="S7" s="50">
        <v>16</v>
      </c>
      <c r="T7" s="50">
        <v>17</v>
      </c>
      <c r="U7" s="50">
        <v>18</v>
      </c>
      <c r="V7" s="50">
        <v>19</v>
      </c>
      <c r="W7" s="50">
        <v>20</v>
      </c>
      <c r="X7" s="50">
        <v>21</v>
      </c>
      <c r="Y7" s="50">
        <v>22</v>
      </c>
      <c r="Z7" s="50">
        <v>23</v>
      </c>
      <c r="AA7" s="50">
        <v>24</v>
      </c>
      <c r="AB7" s="50">
        <v>25</v>
      </c>
      <c r="AC7" s="50">
        <v>26</v>
      </c>
      <c r="AD7" s="50">
        <v>27</v>
      </c>
      <c r="AE7" s="50">
        <v>28</v>
      </c>
      <c r="AF7" s="50">
        <v>29</v>
      </c>
      <c r="AG7" s="50">
        <v>30</v>
      </c>
      <c r="AH7" s="50">
        <v>31</v>
      </c>
      <c r="AI7" s="50">
        <v>32</v>
      </c>
      <c r="AJ7" s="50">
        <v>33</v>
      </c>
      <c r="AK7" s="50">
        <v>34</v>
      </c>
      <c r="AL7" s="50">
        <v>35</v>
      </c>
      <c r="AM7" s="50">
        <v>36</v>
      </c>
      <c r="AN7" s="50">
        <v>37</v>
      </c>
      <c r="AO7" s="50">
        <v>38</v>
      </c>
      <c r="AP7" s="50">
        <v>39</v>
      </c>
      <c r="AQ7" s="50">
        <v>40</v>
      </c>
      <c r="AR7" s="50">
        <v>41</v>
      </c>
      <c r="AS7" s="50">
        <v>42</v>
      </c>
      <c r="AT7" s="50">
        <v>43</v>
      </c>
      <c r="AU7" s="50">
        <v>44</v>
      </c>
      <c r="AV7" s="50">
        <v>45</v>
      </c>
      <c r="AW7" s="50">
        <v>46</v>
      </c>
      <c r="AX7" s="50">
        <v>47</v>
      </c>
      <c r="AY7" s="49">
        <v>48</v>
      </c>
      <c r="AZ7" s="49">
        <v>49</v>
      </c>
      <c r="BA7" s="49">
        <v>50</v>
      </c>
      <c r="BB7" s="49">
        <v>51</v>
      </c>
      <c r="BC7" s="49">
        <v>52</v>
      </c>
      <c r="BD7" s="199"/>
    </row>
    <row r="8" spans="1:57" s="35" customFormat="1" ht="30" customHeight="1">
      <c r="A8" s="166" t="s">
        <v>214</v>
      </c>
      <c r="B8" s="38" t="s">
        <v>137</v>
      </c>
      <c r="C8" s="38" t="s">
        <v>138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32"/>
      <c r="BE8" s="34"/>
    </row>
    <row r="9" spans="1:57" s="9" customFormat="1" ht="30" customHeight="1">
      <c r="A9" s="166"/>
      <c r="B9" s="44" t="s">
        <v>140</v>
      </c>
      <c r="C9" s="45" t="s">
        <v>78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24"/>
      <c r="U9" s="24"/>
      <c r="V9" s="24"/>
      <c r="W9" s="13"/>
      <c r="X9" s="13"/>
      <c r="Y9" s="13"/>
      <c r="Z9" s="13"/>
      <c r="AA9" s="13"/>
      <c r="AB9" s="13"/>
      <c r="AC9" s="13"/>
      <c r="AD9" s="13" t="s">
        <v>125</v>
      </c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24"/>
      <c r="AP9" s="13"/>
      <c r="AQ9" s="58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26" t="s">
        <v>126</v>
      </c>
    </row>
    <row r="10" spans="1:57" s="9" customFormat="1" ht="30" customHeight="1">
      <c r="A10" s="166"/>
      <c r="B10" s="44" t="s">
        <v>141</v>
      </c>
      <c r="C10" s="45" t="s">
        <v>84</v>
      </c>
      <c r="D10" s="13"/>
      <c r="E10" s="13"/>
      <c r="F10" s="13"/>
      <c r="G10" s="13"/>
      <c r="H10" s="13"/>
      <c r="I10" s="13"/>
      <c r="J10" s="13"/>
      <c r="K10" s="13"/>
      <c r="L10" s="13"/>
      <c r="M10" s="13" t="s">
        <v>127</v>
      </c>
      <c r="N10" s="13"/>
      <c r="O10" s="13"/>
      <c r="P10" s="13"/>
      <c r="Q10" s="13"/>
      <c r="R10" s="13"/>
      <c r="S10" s="13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 t="s">
        <v>125</v>
      </c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58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26" t="s">
        <v>128</v>
      </c>
    </row>
    <row r="11" spans="1:57" s="35" customFormat="1" ht="30" customHeight="1">
      <c r="A11" s="166"/>
      <c r="B11" s="38" t="s">
        <v>148</v>
      </c>
      <c r="C11" s="38" t="s">
        <v>149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32"/>
      <c r="BE11" s="34"/>
    </row>
    <row r="12" spans="1:57" ht="30" customHeight="1">
      <c r="A12" s="166"/>
      <c r="B12" s="38" t="s">
        <v>189</v>
      </c>
      <c r="C12" s="38" t="s">
        <v>190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31" t="s">
        <v>212</v>
      </c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71" t="s">
        <v>211</v>
      </c>
    </row>
    <row r="13" spans="1:57" ht="30" customHeight="1">
      <c r="A13" s="166"/>
      <c r="B13" s="43" t="s">
        <v>193</v>
      </c>
      <c r="C13" s="42" t="s">
        <v>194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24"/>
      <c r="S13" s="24"/>
      <c r="T13" s="24"/>
      <c r="U13" s="24"/>
      <c r="V13" s="24"/>
      <c r="W13" s="13"/>
      <c r="X13" s="13"/>
      <c r="Y13" s="13"/>
      <c r="Z13" s="13"/>
      <c r="AA13" s="13"/>
      <c r="AB13" s="13"/>
      <c r="AC13" s="13"/>
      <c r="AD13" s="13"/>
      <c r="AE13" s="24"/>
      <c r="AF13" s="24"/>
      <c r="AG13" s="24"/>
      <c r="AH13" s="24"/>
      <c r="AI13" s="24"/>
      <c r="AJ13" s="24" t="s">
        <v>129</v>
      </c>
      <c r="AK13" s="24"/>
      <c r="AL13" s="24"/>
      <c r="AM13" s="24"/>
      <c r="AN13" s="24"/>
      <c r="AO13" s="13"/>
      <c r="AP13" s="13"/>
      <c r="AQ13" s="13"/>
      <c r="AR13" s="13"/>
      <c r="AS13" s="13"/>
      <c r="AT13" s="13"/>
      <c r="AU13" s="55"/>
      <c r="AV13" s="55"/>
      <c r="AW13" s="55"/>
      <c r="AX13" s="55"/>
      <c r="AY13" s="55"/>
      <c r="AZ13" s="55"/>
      <c r="BA13" s="55"/>
      <c r="BB13" s="55"/>
      <c r="BC13" s="55"/>
      <c r="BD13" s="13" t="s">
        <v>130</v>
      </c>
    </row>
    <row r="14" spans="1:57" ht="30" customHeight="1">
      <c r="A14" s="166"/>
      <c r="B14" s="43" t="s">
        <v>195</v>
      </c>
      <c r="C14" s="42" t="s">
        <v>196</v>
      </c>
      <c r="D14" s="63"/>
      <c r="E14" s="63"/>
      <c r="F14" s="63"/>
      <c r="G14" s="63"/>
      <c r="H14" s="63"/>
      <c r="I14" s="63"/>
      <c r="J14" s="63"/>
      <c r="K14" s="63"/>
      <c r="L14" s="63"/>
      <c r="M14" s="13" t="s">
        <v>125</v>
      </c>
      <c r="N14" s="63"/>
      <c r="O14" s="63"/>
      <c r="P14" s="63"/>
      <c r="Q14" s="63"/>
      <c r="R14" s="64"/>
      <c r="S14" s="64"/>
      <c r="T14" s="64"/>
      <c r="U14" s="64"/>
      <c r="V14" s="64"/>
      <c r="W14" s="13"/>
      <c r="X14" s="13"/>
      <c r="Y14" s="13"/>
      <c r="Z14" s="13"/>
      <c r="AA14" s="13"/>
      <c r="AB14" s="13"/>
      <c r="AC14" s="13"/>
      <c r="AD14" s="13" t="s">
        <v>125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63"/>
      <c r="AP14" s="63"/>
      <c r="AQ14" s="63"/>
      <c r="AR14" s="63"/>
      <c r="AS14" s="63"/>
      <c r="AT14" s="63"/>
      <c r="AU14" s="65"/>
      <c r="AV14" s="65"/>
      <c r="AW14" s="65"/>
      <c r="AX14" s="65"/>
      <c r="AY14" s="65"/>
      <c r="AZ14" s="65"/>
      <c r="BA14" s="65"/>
      <c r="BB14" s="65"/>
      <c r="BC14" s="65"/>
      <c r="BD14" s="63" t="s">
        <v>225</v>
      </c>
    </row>
    <row r="15" spans="1:57" s="9" customFormat="1" ht="30" customHeight="1">
      <c r="A15" s="166"/>
      <c r="B15" s="44" t="s">
        <v>197</v>
      </c>
      <c r="C15" s="45" t="s">
        <v>186</v>
      </c>
      <c r="D15" s="63"/>
      <c r="E15" s="63"/>
      <c r="F15" s="63"/>
      <c r="G15" s="63"/>
      <c r="H15" s="63"/>
      <c r="I15" s="63"/>
      <c r="J15" s="63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 t="s">
        <v>125</v>
      </c>
      <c r="AF15" s="64"/>
      <c r="AG15" s="63"/>
      <c r="AH15" s="63"/>
      <c r="AI15" s="63"/>
      <c r="AJ15" s="63"/>
      <c r="AK15" s="64"/>
      <c r="AL15" s="63"/>
      <c r="AM15" s="63"/>
      <c r="AN15" s="63"/>
      <c r="AO15" s="67"/>
      <c r="AP15" s="67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72" t="s">
        <v>126</v>
      </c>
    </row>
    <row r="16" spans="1:57" s="9" customFormat="1" ht="30" customHeight="1">
      <c r="A16" s="166"/>
      <c r="B16" s="44" t="s">
        <v>198</v>
      </c>
      <c r="C16" s="45" t="s">
        <v>188</v>
      </c>
      <c r="D16" s="63"/>
      <c r="E16" s="63"/>
      <c r="F16" s="63"/>
      <c r="G16" s="63"/>
      <c r="H16" s="63"/>
      <c r="I16" s="63"/>
      <c r="J16" s="63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 t="s">
        <v>125</v>
      </c>
      <c r="AG16" s="63"/>
      <c r="AH16" s="63"/>
      <c r="AI16" s="63"/>
      <c r="AJ16" s="63"/>
      <c r="AK16" s="64"/>
      <c r="AL16" s="63"/>
      <c r="AM16" s="63"/>
      <c r="AN16" s="63"/>
      <c r="AO16" s="67"/>
      <c r="AP16" s="67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72" t="s">
        <v>126</v>
      </c>
    </row>
    <row r="17" spans="1:57" s="35" customFormat="1" ht="30.75" customHeight="1">
      <c r="A17" s="166"/>
      <c r="B17" s="38" t="s">
        <v>199</v>
      </c>
      <c r="C17" s="38" t="s">
        <v>200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31" t="s">
        <v>212</v>
      </c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71" t="s">
        <v>211</v>
      </c>
      <c r="BE17" s="34"/>
    </row>
    <row r="18" spans="1:57" s="9" customFormat="1" ht="30" customHeight="1">
      <c r="A18" s="166"/>
      <c r="B18" s="43" t="s">
        <v>201</v>
      </c>
      <c r="C18" s="42" t="s">
        <v>202</v>
      </c>
      <c r="D18" s="13"/>
      <c r="E18" s="13"/>
      <c r="F18" s="13"/>
      <c r="G18" s="13"/>
      <c r="H18" s="13"/>
      <c r="I18" s="13"/>
      <c r="J18" s="13"/>
      <c r="K18" s="13"/>
      <c r="L18" s="13"/>
      <c r="M18" s="13" t="s">
        <v>125</v>
      </c>
      <c r="N18" s="13"/>
      <c r="O18" s="13"/>
      <c r="P18" s="13"/>
      <c r="Q18" s="13"/>
      <c r="R18" s="13"/>
      <c r="S18" s="13"/>
      <c r="T18" s="24"/>
      <c r="U18" s="24"/>
      <c r="V18" s="24"/>
      <c r="W18" s="13"/>
      <c r="X18" s="13"/>
      <c r="Y18" s="13"/>
      <c r="Z18" s="13"/>
      <c r="AA18" s="13"/>
      <c r="AB18" s="13"/>
      <c r="AC18" s="13"/>
      <c r="AD18" s="13" t="s">
        <v>125</v>
      </c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24"/>
      <c r="AP18" s="24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26" t="s">
        <v>225</v>
      </c>
    </row>
    <row r="19" spans="1:57" s="9" customFormat="1" ht="30" customHeight="1">
      <c r="A19" s="166"/>
      <c r="B19" s="44" t="s">
        <v>216</v>
      </c>
      <c r="C19" s="45" t="s">
        <v>186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25"/>
      <c r="S19" s="25"/>
      <c r="T19" s="24" t="s">
        <v>125</v>
      </c>
      <c r="U19" s="24"/>
      <c r="V19" s="24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25"/>
      <c r="AH19" s="25"/>
      <c r="AI19" s="24"/>
      <c r="AJ19" s="13"/>
      <c r="AK19" s="13"/>
      <c r="AL19" s="13"/>
      <c r="AM19" s="13"/>
      <c r="AN19" s="13"/>
      <c r="AO19" s="24"/>
      <c r="AP19" s="24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72" t="s">
        <v>126</v>
      </c>
    </row>
    <row r="20" spans="1:57" s="9" customFormat="1" ht="30" customHeight="1">
      <c r="A20" s="166"/>
      <c r="B20" s="44" t="s">
        <v>217</v>
      </c>
      <c r="C20" s="45" t="s">
        <v>188</v>
      </c>
      <c r="D20" s="13"/>
      <c r="E20" s="13"/>
      <c r="F20" s="13"/>
      <c r="G20" s="13"/>
      <c r="H20" s="13"/>
      <c r="I20" s="13"/>
      <c r="J20" s="13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13"/>
      <c r="AH20" s="13"/>
      <c r="AI20" s="13" t="s">
        <v>125</v>
      </c>
      <c r="AJ20" s="13"/>
      <c r="AK20" s="24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72" t="s">
        <v>126</v>
      </c>
    </row>
    <row r="21" spans="1:57" s="9" customFormat="1" ht="30" customHeight="1">
      <c r="A21" s="166"/>
      <c r="B21" s="44" t="s">
        <v>218</v>
      </c>
      <c r="C21" s="45" t="s">
        <v>219</v>
      </c>
      <c r="D21" s="13"/>
      <c r="E21" s="13"/>
      <c r="F21" s="13"/>
      <c r="G21" s="13"/>
      <c r="H21" s="13"/>
      <c r="I21" s="13"/>
      <c r="J21" s="13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13"/>
      <c r="AH21" s="13"/>
      <c r="AI21" s="13"/>
      <c r="AJ21" s="13"/>
      <c r="AK21" s="24" t="s">
        <v>224</v>
      </c>
      <c r="AL21" s="13" t="s">
        <v>224</v>
      </c>
      <c r="AM21" s="13" t="s">
        <v>224</v>
      </c>
      <c r="AN21" s="13" t="s">
        <v>224</v>
      </c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72"/>
    </row>
    <row r="22" spans="1:57" s="9" customFormat="1" ht="30" customHeight="1">
      <c r="A22" s="166"/>
      <c r="B22" s="44" t="s">
        <v>221</v>
      </c>
      <c r="C22" s="45" t="s">
        <v>222</v>
      </c>
      <c r="D22" s="13"/>
      <c r="E22" s="13"/>
      <c r="F22" s="13"/>
      <c r="G22" s="13"/>
      <c r="H22" s="13"/>
      <c r="I22" s="13"/>
      <c r="J22" s="13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13"/>
      <c r="AH22" s="13"/>
      <c r="AI22" s="13"/>
      <c r="AJ22" s="13"/>
      <c r="AK22" s="24"/>
      <c r="AL22" s="13"/>
      <c r="AM22" s="13"/>
      <c r="AN22" s="13"/>
      <c r="AO22" s="13" t="s">
        <v>226</v>
      </c>
      <c r="AP22" s="13" t="s">
        <v>226</v>
      </c>
      <c r="AQ22" s="13" t="s">
        <v>226</v>
      </c>
      <c r="AR22" s="13" t="s">
        <v>226</v>
      </c>
      <c r="AS22" s="13" t="s">
        <v>227</v>
      </c>
      <c r="AT22" s="13" t="s">
        <v>227</v>
      </c>
      <c r="AU22" s="13"/>
      <c r="AV22" s="13"/>
      <c r="AW22" s="13"/>
      <c r="AX22" s="13"/>
      <c r="AY22" s="13"/>
      <c r="AZ22" s="13"/>
      <c r="BA22" s="13"/>
      <c r="BB22" s="13"/>
      <c r="BC22" s="13"/>
      <c r="BD22" s="72"/>
    </row>
    <row r="23" spans="1:57" s="35" customFormat="1" ht="30" customHeight="1">
      <c r="A23" s="167"/>
      <c r="B23" s="126" t="s">
        <v>132</v>
      </c>
      <c r="C23" s="126"/>
      <c r="D23" s="19"/>
      <c r="E23" s="19"/>
      <c r="F23" s="19"/>
      <c r="G23" s="19"/>
      <c r="H23" s="19"/>
      <c r="I23" s="19"/>
      <c r="J23" s="19"/>
      <c r="K23" s="19"/>
      <c r="L23" s="19"/>
      <c r="M23" s="19">
        <v>3</v>
      </c>
      <c r="N23" s="19"/>
      <c r="O23" s="19"/>
      <c r="P23" s="19"/>
      <c r="Q23" s="19"/>
      <c r="R23" s="19"/>
      <c r="S23" s="19"/>
      <c r="T23" s="19">
        <v>1</v>
      </c>
      <c r="U23" s="19"/>
      <c r="V23" s="19"/>
      <c r="W23" s="19"/>
      <c r="X23" s="19"/>
      <c r="Y23" s="19"/>
      <c r="Z23" s="19"/>
      <c r="AA23" s="19"/>
      <c r="AB23" s="19"/>
      <c r="AC23" s="19"/>
      <c r="AD23" s="19">
        <v>4</v>
      </c>
      <c r="AE23" s="19">
        <v>1</v>
      </c>
      <c r="AF23" s="19">
        <v>1</v>
      </c>
      <c r="AG23" s="19"/>
      <c r="AH23" s="19"/>
      <c r="AI23" s="19">
        <v>1</v>
      </c>
      <c r="AJ23" s="19">
        <v>3</v>
      </c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32" t="s">
        <v>228</v>
      </c>
      <c r="BE23" s="98"/>
    </row>
  </sheetData>
  <mergeCells count="29">
    <mergeCell ref="I2:K2"/>
    <mergeCell ref="A2:A7"/>
    <mergeCell ref="B2:B7"/>
    <mergeCell ref="C2:C7"/>
    <mergeCell ref="D2:G2"/>
    <mergeCell ref="H2:H3"/>
    <mergeCell ref="AL2:AL3"/>
    <mergeCell ref="L2:L3"/>
    <mergeCell ref="M2:P2"/>
    <mergeCell ref="Q2:T2"/>
    <mergeCell ref="U2:U3"/>
    <mergeCell ref="V2:X2"/>
    <mergeCell ref="Y2:Y3"/>
    <mergeCell ref="BD2:BD7"/>
    <mergeCell ref="D4:BC4"/>
    <mergeCell ref="D6:BC6"/>
    <mergeCell ref="A8:A23"/>
    <mergeCell ref="B23:C23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AH2:AH3"/>
    <mergeCell ref="AI2:AK2"/>
  </mergeCells>
  <pageMargins left="0.7" right="0.7" top="0.75" bottom="0.75" header="0.3" footer="0.3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Титульник</vt:lpstr>
      <vt:lpstr>1 курс КГ уч.проц.</vt:lpstr>
      <vt:lpstr>2 курс КГ уч.проц.</vt:lpstr>
      <vt:lpstr>3 курс КГ уч.проц.</vt:lpstr>
      <vt:lpstr>4 курс КГ уч.проц.</vt:lpstr>
      <vt:lpstr>1 курс КГ Аттестаций</vt:lpstr>
      <vt:lpstr>2 курс КГ Аттестаций</vt:lpstr>
      <vt:lpstr>3 курс КГ Аттестаций</vt:lpstr>
      <vt:lpstr>4 курс КГ Аттестаций</vt:lpstr>
      <vt:lpstr>'1 курс КГ уч.проц.'!Область_печати</vt:lpstr>
      <vt:lpstr>'2 курс КГ Аттестаций'!Область_печати</vt:lpstr>
      <vt:lpstr>'2 курс КГ уч.проц.'!Область_печати</vt:lpstr>
      <vt:lpstr>'3 курс КГ Аттестаций'!Область_печати</vt:lpstr>
      <vt:lpstr>'3 курс КГ уч.проц.'!Область_печати</vt:lpstr>
      <vt:lpstr>'4 курс КГ Аттестаций'!Область_печати</vt:lpstr>
      <vt:lpstr>'4 курс КГ уч.проц.'!Область_печати</vt:lpstr>
      <vt:lpstr>Титульник!Область_печати</vt:lpstr>
    </vt:vector>
  </TitlesOfParts>
  <Company>KOLLEDG Yeisky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2022-09-16T10:24:11Z</cp:lastPrinted>
  <dcterms:created xsi:type="dcterms:W3CDTF">2021-08-25T11:58:46Z</dcterms:created>
  <dcterms:modified xsi:type="dcterms:W3CDTF">2022-09-16T10:24:27Z</dcterms:modified>
</cp:coreProperties>
</file>